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justi\Box\OTR\Staff Folders\Justin\"/>
    </mc:Choice>
  </mc:AlternateContent>
  <xr:revisionPtr revIDLastSave="0" documentId="13_ncr:1_{1D5C011F-D0AD-41EB-AA06-A8F4F797FADB}" xr6:coauthVersionLast="47" xr6:coauthVersionMax="47" xr10:uidLastSave="{00000000-0000-0000-0000-000000000000}"/>
  <bookViews>
    <workbookView xWindow="8295" yWindow="5250" windowWidth="28800" windowHeight="15435" xr2:uid="{00000000-000D-0000-FFFF-FFFF00000000}"/>
  </bookViews>
  <sheets>
    <sheet name="Sheet1" sheetId="1" r:id="rId1"/>
    <sheet name="Sheet2" sheetId="2" state="hidden" r:id="rId2"/>
  </sheets>
  <definedNames>
    <definedName name="_xlnm.Print_Area" localSheetId="0">Sheet1!$A$1:$K$227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5" i="1" l="1"/>
  <c r="P193" i="1"/>
  <c r="O193" i="1"/>
  <c r="N193" i="1"/>
  <c r="P192" i="1"/>
  <c r="O192" i="1"/>
  <c r="N192" i="1"/>
  <c r="P191" i="1"/>
  <c r="O191" i="1"/>
  <c r="N191" i="1"/>
  <c r="P190" i="1"/>
  <c r="O190" i="1"/>
  <c r="N190" i="1"/>
  <c r="P189" i="1"/>
  <c r="O189" i="1"/>
  <c r="N189" i="1"/>
  <c r="P188" i="1"/>
  <c r="O188" i="1"/>
  <c r="N188" i="1"/>
  <c r="H179" i="1"/>
  <c r="P177" i="1"/>
  <c r="O177" i="1"/>
  <c r="N177" i="1"/>
  <c r="P176" i="1"/>
  <c r="O176" i="1"/>
  <c r="N176" i="1"/>
  <c r="H167" i="1"/>
  <c r="P165" i="1"/>
  <c r="O165" i="1"/>
  <c r="N165" i="1"/>
  <c r="P164" i="1"/>
  <c r="O164" i="1"/>
  <c r="N164" i="1"/>
  <c r="P163" i="1"/>
  <c r="O163" i="1"/>
  <c r="N163" i="1"/>
  <c r="P162" i="1"/>
  <c r="O162" i="1"/>
  <c r="N162" i="1"/>
  <c r="P161" i="1"/>
  <c r="O161" i="1"/>
  <c r="N161" i="1"/>
  <c r="P160" i="1"/>
  <c r="O160" i="1"/>
  <c r="N160" i="1"/>
  <c r="H151" i="1"/>
  <c r="H206" i="1" s="1"/>
  <c r="P149" i="1"/>
  <c r="O149" i="1"/>
  <c r="N149" i="1"/>
  <c r="P148" i="1"/>
  <c r="O148" i="1"/>
  <c r="N148" i="1"/>
  <c r="P147" i="1"/>
  <c r="O147" i="1"/>
  <c r="N147" i="1"/>
  <c r="P146" i="1"/>
  <c r="O146" i="1"/>
  <c r="N146" i="1"/>
  <c r="H207" i="1" l="1"/>
  <c r="H121" i="1"/>
  <c r="P119" i="1"/>
  <c r="O119" i="1"/>
  <c r="N119" i="1"/>
  <c r="P118" i="1"/>
  <c r="O118" i="1"/>
  <c r="N118" i="1"/>
  <c r="H63" i="1"/>
  <c r="P61" i="1"/>
  <c r="O61" i="1"/>
  <c r="N61" i="1"/>
  <c r="P60" i="1"/>
  <c r="O60" i="1"/>
  <c r="N60" i="1"/>
  <c r="H137" i="1"/>
  <c r="P135" i="1"/>
  <c r="O135" i="1"/>
  <c r="N135" i="1"/>
  <c r="P134" i="1"/>
  <c r="O134" i="1"/>
  <c r="N134" i="1"/>
  <c r="P133" i="1"/>
  <c r="O133" i="1"/>
  <c r="N133" i="1"/>
  <c r="P132" i="1"/>
  <c r="O132" i="1"/>
  <c r="N132" i="1"/>
  <c r="P131" i="1"/>
  <c r="O131" i="1"/>
  <c r="N131" i="1"/>
  <c r="P130" i="1"/>
  <c r="O130" i="1"/>
  <c r="N130" i="1"/>
  <c r="H109" i="1"/>
  <c r="P107" i="1"/>
  <c r="O107" i="1"/>
  <c r="N107" i="1"/>
  <c r="P106" i="1"/>
  <c r="O106" i="1"/>
  <c r="N106" i="1"/>
  <c r="P105" i="1"/>
  <c r="O105" i="1"/>
  <c r="N105" i="1"/>
  <c r="P104" i="1"/>
  <c r="O104" i="1"/>
  <c r="N104" i="1"/>
  <c r="P103" i="1"/>
  <c r="O103" i="1"/>
  <c r="N103" i="1"/>
  <c r="P102" i="1"/>
  <c r="O102" i="1"/>
  <c r="N102" i="1"/>
  <c r="H93" i="1"/>
  <c r="H204" i="1" s="1"/>
  <c r="P91" i="1"/>
  <c r="O91" i="1"/>
  <c r="N91" i="1"/>
  <c r="P90" i="1"/>
  <c r="O90" i="1"/>
  <c r="N90" i="1"/>
  <c r="P89" i="1"/>
  <c r="O89" i="1"/>
  <c r="N89" i="1"/>
  <c r="P88" i="1"/>
  <c r="O88" i="1"/>
  <c r="N88" i="1"/>
  <c r="H79" i="1"/>
  <c r="P77" i="1"/>
  <c r="O77" i="1"/>
  <c r="N77" i="1"/>
  <c r="P76" i="1"/>
  <c r="O76" i="1"/>
  <c r="N76" i="1"/>
  <c r="P75" i="1"/>
  <c r="O75" i="1"/>
  <c r="N75" i="1"/>
  <c r="P74" i="1"/>
  <c r="O74" i="1"/>
  <c r="N74" i="1"/>
  <c r="P73" i="1"/>
  <c r="O73" i="1"/>
  <c r="N73" i="1"/>
  <c r="P72" i="1"/>
  <c r="O72" i="1"/>
  <c r="N72" i="1"/>
  <c r="N48" i="1"/>
  <c r="O48" i="1"/>
  <c r="P48" i="1"/>
  <c r="N49" i="1"/>
  <c r="O49" i="1"/>
  <c r="P49" i="1"/>
  <c r="N32" i="1"/>
  <c r="O32" i="1"/>
  <c r="P32" i="1"/>
  <c r="N33" i="1"/>
  <c r="O33" i="1"/>
  <c r="P33" i="1"/>
  <c r="H208" i="1" l="1"/>
  <c r="H205" i="1"/>
  <c r="P47" i="1"/>
  <c r="O47" i="1"/>
  <c r="N47" i="1"/>
  <c r="P46" i="1"/>
  <c r="O46" i="1"/>
  <c r="N46" i="1"/>
  <c r="H51" i="1"/>
  <c r="H203" i="1" s="1"/>
  <c r="H35" i="1"/>
  <c r="P45" i="1"/>
  <c r="O45" i="1"/>
  <c r="N45" i="1"/>
  <c r="P44" i="1"/>
  <c r="O44" i="1"/>
  <c r="N44" i="1"/>
  <c r="N31" i="1"/>
  <c r="O31" i="1"/>
  <c r="P31" i="1"/>
  <c r="P30" i="1"/>
  <c r="O30" i="1"/>
  <c r="N30" i="1"/>
  <c r="H196" i="1" l="1"/>
  <c r="H180" i="1"/>
  <c r="H168" i="1"/>
  <c r="H152" i="1"/>
  <c r="H138" i="1"/>
  <c r="H202" i="1"/>
  <c r="H209" i="1" s="1"/>
  <c r="H64" i="1"/>
  <c r="H122" i="1"/>
  <c r="H110" i="1"/>
  <c r="H94" i="1"/>
  <c r="H80" i="1"/>
  <c r="H36" i="1"/>
  <c r="H52" i="1"/>
  <c r="O35" i="1"/>
  <c r="O51" i="1" s="1"/>
  <c r="O63" i="1" s="1"/>
  <c r="N35" i="1"/>
  <c r="P35" i="1"/>
  <c r="H66" i="1" l="1"/>
  <c r="O79" i="1"/>
  <c r="O93" i="1" s="1"/>
  <c r="O109" i="1" s="1"/>
  <c r="O121" i="1" s="1"/>
  <c r="O137" i="1" s="1"/>
  <c r="O151" i="1" s="1"/>
  <c r="O167" i="1" s="1"/>
  <c r="O179" i="1" s="1"/>
  <c r="O195" i="1" s="1"/>
  <c r="H198" i="1" s="1"/>
  <c r="H39" i="1"/>
  <c r="H38" i="1"/>
  <c r="H37" i="1"/>
  <c r="N51" i="1"/>
  <c r="N63" i="1" s="1"/>
  <c r="P51" i="1"/>
  <c r="H54" i="1"/>
  <c r="H170" i="1" l="1"/>
  <c r="H154" i="1"/>
  <c r="H182" i="1"/>
  <c r="H65" i="1"/>
  <c r="N79" i="1"/>
  <c r="N93" i="1" s="1"/>
  <c r="N109" i="1" s="1"/>
  <c r="N121" i="1" s="1"/>
  <c r="H124" i="1"/>
  <c r="H55" i="1"/>
  <c r="P63" i="1"/>
  <c r="H96" i="1"/>
  <c r="H53" i="1"/>
  <c r="H140" i="1"/>
  <c r="H112" i="1"/>
  <c r="H82" i="1"/>
  <c r="H67" i="1" l="1"/>
  <c r="P79" i="1"/>
  <c r="H83" i="1" s="1"/>
  <c r="N137" i="1"/>
  <c r="N151" i="1" s="1"/>
  <c r="H153" i="1" s="1"/>
  <c r="H123" i="1"/>
  <c r="H95" i="1"/>
  <c r="H81" i="1"/>
  <c r="P93" i="1" l="1"/>
  <c r="H97" i="1" s="1"/>
  <c r="N167" i="1"/>
  <c r="H139" i="1"/>
  <c r="H111" i="1"/>
  <c r="P109" i="1" l="1"/>
  <c r="H113" i="1" s="1"/>
  <c r="N179" i="1"/>
  <c r="H169" i="1"/>
  <c r="P121" i="1" l="1"/>
  <c r="P137" i="1" s="1"/>
  <c r="H181" i="1"/>
  <c r="N195" i="1"/>
  <c r="H197" i="1" s="1"/>
  <c r="H125" i="1" l="1"/>
  <c r="H141" i="1"/>
  <c r="P151" i="1"/>
  <c r="P167" i="1" l="1"/>
  <c r="H155" i="1"/>
  <c r="P179" i="1" l="1"/>
  <c r="H171" i="1"/>
  <c r="P195" i="1" l="1"/>
  <c r="H199" i="1" s="1"/>
  <c r="H183" i="1"/>
</calcChain>
</file>

<file path=xl/sharedStrings.xml><?xml version="1.0" encoding="utf-8"?>
<sst xmlns="http://schemas.openxmlformats.org/spreadsheetml/2006/main" count="249" uniqueCount="55">
  <si>
    <t>CRN</t>
  </si>
  <si>
    <t>SUBJ-CRS/SEC</t>
  </si>
  <si>
    <t>COURSE TITLE</t>
  </si>
  <si>
    <t>DAY(S)</t>
  </si>
  <si>
    <t>TIME</t>
  </si>
  <si>
    <t>UNITS</t>
  </si>
  <si>
    <t>EXPERIENTIAL</t>
  </si>
  <si>
    <t>UDWR</t>
  </si>
  <si>
    <t>PASS/FAIL</t>
  </si>
  <si>
    <t>REMOTE</t>
  </si>
  <si>
    <t>Yes</t>
  </si>
  <si>
    <t>No</t>
  </si>
  <si>
    <t>EXPERIENTIAL / UDWR</t>
  </si>
  <si>
    <t>Experiential</t>
  </si>
  <si>
    <t>Total Experiential Units</t>
  </si>
  <si>
    <t>Name</t>
  </si>
  <si>
    <t>Date</t>
  </si>
  <si>
    <t>Total Graded Units</t>
  </si>
  <si>
    <t>Total Cumulative Earned Units</t>
  </si>
  <si>
    <t>Units Earned After 1L OR Units Accepted at Transfer:</t>
  </si>
  <si>
    <t>Total In-Person Units</t>
  </si>
  <si>
    <t>POTENTIAL COURSES (experiential, UDWR, Bar, career, interest, etc.)</t>
  </si>
  <si>
    <t>COURSE</t>
  </si>
  <si>
    <t>UNIT CALCULATION</t>
  </si>
  <si>
    <t>Intersessions</t>
  </si>
  <si>
    <t>TOTAL</t>
  </si>
  <si>
    <t>This worksheet is designed to help students plan their courses. Additional requirements may apply to transfer students, students in the Academic Success Program, and students repeating courses. Each student is responsible for checking and completing all graduation and other requirements. For detailed information, please consult the JD Student Handbook at https://my.lls.edu/studentaffairs/studenthandbooks or the Graduation Checklist.</t>
  </si>
  <si>
    <t>Rising 2E Summer</t>
  </si>
  <si>
    <t>Total Rising 2E Summer Units</t>
  </si>
  <si>
    <t>2E FALL</t>
  </si>
  <si>
    <r>
      <t>Optional</t>
    </r>
    <r>
      <rPr>
        <b/>
        <sz val="14"/>
        <color theme="0"/>
        <rFont val="Calibri"/>
        <family val="2"/>
        <scheme val="minor"/>
      </rPr>
      <t xml:space="preserve"> 2E Intersession</t>
    </r>
  </si>
  <si>
    <t>2E SPRING</t>
  </si>
  <si>
    <t>Total 2E Spring Units</t>
  </si>
  <si>
    <t>Total 2E Fall Units</t>
  </si>
  <si>
    <t>Total 2E Intersession Units</t>
  </si>
  <si>
    <t>Total Rising 3E Summer Units</t>
  </si>
  <si>
    <t>3E FALL</t>
  </si>
  <si>
    <t>Total 3E Fall Units</t>
  </si>
  <si>
    <r>
      <t>Optional</t>
    </r>
    <r>
      <rPr>
        <b/>
        <sz val="14"/>
        <color theme="0"/>
        <rFont val="Calibri"/>
        <family val="2"/>
        <scheme val="minor"/>
      </rPr>
      <t xml:space="preserve"> 3E Intersession</t>
    </r>
  </si>
  <si>
    <t>Total 3E Intersession Units</t>
  </si>
  <si>
    <t>3E SPRING</t>
  </si>
  <si>
    <t>Total 3E Spring Units</t>
  </si>
  <si>
    <r>
      <t>Optional</t>
    </r>
    <r>
      <rPr>
        <b/>
        <sz val="14"/>
        <color theme="0"/>
        <rFont val="Calibri"/>
        <family val="2"/>
        <scheme val="minor"/>
      </rPr>
      <t xml:space="preserve"> Rising 4E Summer</t>
    </r>
  </si>
  <si>
    <t>Total Rising 4E Summer Units</t>
  </si>
  <si>
    <t>4E FALL</t>
  </si>
  <si>
    <t>Total 4E Fall Units</t>
  </si>
  <si>
    <r>
      <t>Optional</t>
    </r>
    <r>
      <rPr>
        <b/>
        <sz val="14"/>
        <color theme="0"/>
        <rFont val="Calibri"/>
        <family val="2"/>
        <scheme val="minor"/>
      </rPr>
      <t xml:space="preserve"> 4E Intersession</t>
    </r>
  </si>
  <si>
    <t>Total 4E Intersession Units</t>
  </si>
  <si>
    <t>4E SPRING</t>
  </si>
  <si>
    <t>2E Semesters</t>
  </si>
  <si>
    <t>Rising 3E Summer</t>
  </si>
  <si>
    <t>3E Semesters</t>
  </si>
  <si>
    <t>Rising 4E Summer</t>
  </si>
  <si>
    <t>4E Semesters</t>
  </si>
  <si>
    <t>Total 4E Spring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</si>
</sst>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i/>
      <sz val="14"/>
      <color theme="0"/>
      <name val="Calibri"/>
      <family val="2"/>
      <scheme val="minor"/>
    </font>
    <font>
      <b/>
      <sz val="14"/>
      <color theme="0"/>
      <name val="Calibri"/>
      <family val="2"/>
      <scheme val="minor"/>
    </font>
    <font>
      <i/>
      <sz val="14"/>
      <color theme="0"/>
      <name val="Calibri"/>
      <family val="2"/>
      <scheme val="minor"/>
    </font>
    <font>
      <sz val="14"/>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rgb="FF107FB8"/>
        <bgColor indexed="64"/>
      </patternFill>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xf>
    <xf numFmtId="0" fontId="0" fillId="0" borderId="0" xfId="0"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0" fillId="6" borderId="1" xfId="0" applyFill="1" applyBorder="1" applyAlignment="1">
      <alignment horizontal="center"/>
    </xf>
    <xf numFmtId="0" fontId="4" fillId="6" borderId="1" xfId="0" applyFont="1" applyFill="1" applyBorder="1" applyAlignment="1">
      <alignment horizontal="center"/>
    </xf>
    <xf numFmtId="0" fontId="5" fillId="6" borderId="1" xfId="0" applyFont="1" applyFill="1" applyBorder="1" applyAlignment="1">
      <alignment horizontal="center"/>
    </xf>
    <xf numFmtId="0" fontId="0" fillId="5"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Alignment="1">
      <alignment horizontal="center"/>
    </xf>
    <xf numFmtId="0" fontId="1" fillId="3" borderId="1" xfId="0" applyFont="1" applyFill="1" applyBorder="1" applyAlignment="1">
      <alignment horizontal="center"/>
    </xf>
    <xf numFmtId="0" fontId="2" fillId="0" borderId="0" xfId="0" applyFont="1" applyAlignment="1">
      <alignment horizontal="right"/>
    </xf>
    <xf numFmtId="0" fontId="11" fillId="0" borderId="0" xfId="0" applyFont="1" applyAlignment="1">
      <alignment horizontal="center" vertical="center" wrapText="1"/>
    </xf>
    <xf numFmtId="0" fontId="0" fillId="5" borderId="3"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4" xfId="0" applyFont="1" applyFill="1" applyBorder="1" applyAlignment="1">
      <alignment horizontal="center" vertical="top"/>
    </xf>
    <xf numFmtId="0" fontId="2" fillId="4" borderId="1" xfId="0" applyFont="1" applyFill="1" applyBorder="1" applyAlignment="1">
      <alignment horizontal="right"/>
    </xf>
    <xf numFmtId="0" fontId="1" fillId="3" borderId="1" xfId="0" applyFont="1" applyFill="1" applyBorder="1" applyAlignment="1">
      <alignment horizontal="right"/>
    </xf>
    <xf numFmtId="0" fontId="6" fillId="6" borderId="1" xfId="0" applyFont="1" applyFill="1" applyBorder="1" applyAlignment="1">
      <alignment horizontal="right"/>
    </xf>
    <xf numFmtId="0" fontId="8" fillId="7" borderId="0" xfId="0" applyFont="1" applyFill="1" applyAlignment="1">
      <alignment horizontal="center"/>
    </xf>
    <xf numFmtId="0" fontId="9" fillId="7" borderId="0" xfId="0" applyFont="1" applyFill="1" applyAlignment="1">
      <alignment horizontal="center"/>
    </xf>
    <xf numFmtId="0" fontId="2" fillId="5" borderId="2" xfId="0" applyFont="1" applyFill="1" applyBorder="1" applyAlignment="1">
      <alignment horizontal="center"/>
    </xf>
    <xf numFmtId="0" fontId="0" fillId="8" borderId="3" xfId="0" applyFill="1" applyBorder="1" applyAlignment="1">
      <alignment horizontal="left"/>
    </xf>
    <xf numFmtId="0" fontId="0" fillId="8" borderId="6" xfId="0" applyFill="1" applyBorder="1" applyAlignment="1">
      <alignment horizontal="left"/>
    </xf>
    <xf numFmtId="0" fontId="0" fillId="8" borderId="4" xfId="0" applyFill="1" applyBorder="1" applyAlignment="1">
      <alignment horizontal="left"/>
    </xf>
    <xf numFmtId="0" fontId="8" fillId="7" borderId="3" xfId="0" applyFont="1" applyFill="1" applyBorder="1" applyAlignment="1">
      <alignment horizontal="center"/>
    </xf>
    <xf numFmtId="0" fontId="8" fillId="7" borderId="6" xfId="0" applyFont="1" applyFill="1" applyBorder="1" applyAlignment="1">
      <alignment horizontal="center"/>
    </xf>
    <xf numFmtId="0" fontId="8" fillId="7" borderId="4" xfId="0" applyFont="1" applyFill="1" applyBorder="1" applyAlignment="1">
      <alignment horizontal="center"/>
    </xf>
    <xf numFmtId="0" fontId="1" fillId="3" borderId="3" xfId="0" applyFont="1" applyFill="1" applyBorder="1" applyAlignment="1">
      <alignment horizontal="left"/>
    </xf>
    <xf numFmtId="0" fontId="1" fillId="3" borderId="6" xfId="0" applyFont="1" applyFill="1" applyBorder="1" applyAlignment="1">
      <alignment horizontal="left"/>
    </xf>
    <xf numFmtId="0" fontId="1" fillId="3" borderId="4" xfId="0" applyFont="1" applyFill="1" applyBorder="1" applyAlignment="1">
      <alignment horizontal="left"/>
    </xf>
    <xf numFmtId="0" fontId="7" fillId="7" borderId="0" xfId="0" applyFont="1" applyFill="1" applyAlignment="1">
      <alignment horizontal="center"/>
    </xf>
    <xf numFmtId="0" fontId="10" fillId="7" borderId="0" xfId="0" applyFont="1" applyFill="1" applyAlignment="1">
      <alignment horizontal="center"/>
    </xf>
    <xf numFmtId="0" fontId="0" fillId="5" borderId="2" xfId="0" applyFill="1" applyBorder="1" applyAlignment="1" applyProtection="1">
      <alignment horizontal="center"/>
      <protection locked="0"/>
    </xf>
    <xf numFmtId="0" fontId="4" fillId="5" borderId="5"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107F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85725</xdr:rowOff>
    </xdr:from>
    <xdr:to>
      <xdr:col>4</xdr:col>
      <xdr:colOff>133350</xdr:colOff>
      <xdr:row>16</xdr:row>
      <xdr:rowOff>28574</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8575" y="476250"/>
          <a:ext cx="3257550" cy="2609849"/>
        </a:xfrm>
        <a:prstGeom prst="rect">
          <a:avLst/>
        </a:prstGeom>
        <a:solidFill>
          <a:srgbClr val="FFFFFF"/>
        </a:solidFill>
        <a:ln w="25400">
          <a:solidFill>
            <a:srgbClr val="B40000"/>
          </a:solidFill>
          <a:miter lim="800000"/>
          <a:headEnd/>
          <a:tailEnd/>
        </a:ln>
      </xdr:spPr>
      <xdr:txBody>
        <a:bodyPr rot="0" vert="horz" wrap="square" lIns="91440" tIns="45720" rIns="91440" bIns="45720" anchor="t" anchorCtr="0" upright="1">
          <a:noAutofit/>
        </a:bodyPr>
        <a:lstStyle/>
        <a:p>
          <a:pPr marL="0" marR="0" algn="ctr">
            <a:lnSpc>
              <a:spcPct val="115000"/>
            </a:lnSpc>
            <a:spcBef>
              <a:spcPts val="0"/>
            </a:spcBef>
            <a:spcAft>
              <a:spcPts val="300"/>
            </a:spcAft>
          </a:pPr>
          <a:r>
            <a:rPr lang="en-US" sz="1100" u="sng">
              <a:solidFill>
                <a:srgbClr val="000000"/>
              </a:solidFill>
              <a:effectLst/>
              <a:latin typeface="Calibri" panose="020F0502020204030204" pitchFamily="34" charset="0"/>
              <a:ea typeface="Calibri" panose="020F0502020204030204" pitchFamily="34" charset="0"/>
              <a:cs typeface="Calibri" panose="020F0502020204030204" pitchFamily="34" charset="0"/>
            </a:rPr>
            <a:t>Unit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Minimum units needed to graduate	87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114300" marR="0">
            <a:lnSpc>
              <a:spcPct val="115000"/>
            </a:lnSpc>
            <a:spcBef>
              <a:spcPts val="0"/>
            </a:spcBef>
            <a:spcAft>
              <a:spcPts val="0"/>
            </a:spcAft>
          </a:pPr>
          <a:r>
            <a:rPr lang="en-US" sz="1000">
              <a:solidFill>
                <a:srgbClr val="000000"/>
              </a:solidFill>
              <a:effectLst/>
              <a:latin typeface="Calibri" panose="020F0502020204030204" pitchFamily="34" charset="0"/>
              <a:ea typeface="Calibri" panose="020F0502020204030204" pitchFamily="34" charset="0"/>
              <a:cs typeface="Calibri" panose="020F0502020204030204" pitchFamily="34" charset="0"/>
            </a:rPr>
            <a:t>(67 of the 87 units must be graded and not P/F)</a:t>
          </a:r>
        </a:p>
        <a:p>
          <a:pPr marL="114300" marR="0">
            <a:lnSpc>
              <a:spcPct val="115000"/>
            </a:lnSpc>
            <a:spcBef>
              <a:spcPts val="0"/>
            </a:spcBef>
            <a:spcAft>
              <a:spcPts val="0"/>
            </a:spcAft>
          </a:pPr>
          <a:r>
            <a:rPr lang="en-US" sz="1000">
              <a:solidFill>
                <a:srgbClr val="000000"/>
              </a:solidFill>
              <a:effectLst/>
              <a:latin typeface="Calibri" panose="020F0502020204030204" pitchFamily="34" charset="0"/>
              <a:ea typeface="Calibri" panose="020F0502020204030204" pitchFamily="34" charset="0"/>
              <a:cs typeface="Calibri" panose="020F0502020204030204" pitchFamily="34" charset="0"/>
            </a:rPr>
            <a:t>(No more than 43 of the 87 units can be remote)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Units completed after first year		19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Additional units needed to graduate	68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Average units per year		22-23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Average units per semester		9-10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Minimum &amp; maximum units per semester	8-11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Average units per summer		3-4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i="1">
              <a:solidFill>
                <a:srgbClr val="000000"/>
              </a:solidFill>
              <a:effectLst/>
              <a:latin typeface="Calibri" panose="020F0502020204030204" pitchFamily="34" charset="0"/>
              <a:ea typeface="Calibri" panose="020F0502020204030204" pitchFamily="34" charset="0"/>
              <a:cs typeface="Calibri" panose="020F0502020204030204" pitchFamily="34" charset="0"/>
            </a:rPr>
            <a:t>Optional</a:t>
          </a: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average units for intersession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600"/>
            </a:spcAft>
          </a:pPr>
          <a:r>
            <a:rPr lang="en-US" sz="1200">
              <a:solidFill>
                <a:srgbClr val="000000"/>
              </a:solidFill>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xdr:col>
      <xdr:colOff>190498</xdr:colOff>
      <xdr:row>2</xdr:row>
      <xdr:rowOff>85725</xdr:rowOff>
    </xdr:from>
    <xdr:to>
      <xdr:col>8</xdr:col>
      <xdr:colOff>438150</xdr:colOff>
      <xdr:row>16</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752848" y="476250"/>
          <a:ext cx="2895602" cy="2609850"/>
        </a:xfrm>
        <a:prstGeom prst="rect">
          <a:avLst/>
        </a:prstGeom>
        <a:solidFill>
          <a:srgbClr val="FFFFFF"/>
        </a:solidFill>
        <a:ln w="25400">
          <a:solidFill>
            <a:srgbClr val="B40000"/>
          </a:solidFill>
          <a:miter lim="800000"/>
          <a:headEnd/>
          <a:tailEnd/>
        </a:ln>
      </xdr:spPr>
      <xdr:txBody>
        <a:bodyPr rot="0" vert="horz" wrap="square" lIns="91440" tIns="45720" rIns="91440" bIns="45720" anchor="t" anchorCtr="0" upright="1">
          <a:noAutofit/>
        </a:bodyPr>
        <a:lstStyle/>
        <a:p>
          <a:pPr marL="0" marR="0" algn="ctr">
            <a:lnSpc>
              <a:spcPct val="115000"/>
            </a:lnSpc>
            <a:spcBef>
              <a:spcPts val="0"/>
            </a:spcBef>
            <a:spcAft>
              <a:spcPts val="300"/>
            </a:spcAft>
          </a:pPr>
          <a:r>
            <a:rPr lang="en-US" sz="1100" u="sng">
              <a:solidFill>
                <a:srgbClr val="000000"/>
              </a:solidFill>
              <a:effectLst/>
              <a:latin typeface="Calibri" panose="020F0502020204030204" pitchFamily="34" charset="0"/>
              <a:ea typeface="Calibri" panose="020F0502020204030204" pitchFamily="34" charset="0"/>
              <a:cs typeface="Calibri" panose="020F0502020204030204" pitchFamily="34" charset="0"/>
            </a:rPr>
            <a:t>Required Courses After First Year</a:t>
          </a:r>
          <a:endParaRPr lang="en-US" sz="1100" u="non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l">
            <a:lnSpc>
              <a:spcPct val="100000"/>
            </a:lnSpc>
            <a:spcBef>
              <a:spcPts val="0"/>
            </a:spcBef>
            <a:spcAft>
              <a:spcPts val="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sym typeface="Wingdings" panose="05000000000000000000" pitchFamily="2" charset="2"/>
            </a:rPr>
            <a:t> </a:t>
          </a: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Constitutional Law (1E</a:t>
          </a:r>
          <a:r>
            <a:rPr lang="en-US" sz="1100" baseline="0">
              <a:solidFill>
                <a:srgbClr val="000000"/>
              </a:solidFill>
              <a:effectLst/>
              <a:latin typeface="Calibri" panose="020F0502020204030204" pitchFamily="34" charset="0"/>
              <a:ea typeface="Calibri" panose="020F0502020204030204" pitchFamily="34" charset="0"/>
              <a:cs typeface="Calibri" panose="020F0502020204030204" pitchFamily="34" charset="0"/>
            </a:rPr>
            <a:t> Summer</a:t>
          </a: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(4 units)</a:t>
          </a:r>
        </a:p>
        <a:p>
          <a:pPr marL="0" marR="0" algn="l">
            <a:lnSpc>
              <a:spcPct val="100000"/>
            </a:lnSpc>
            <a:spcBef>
              <a:spcPts val="0"/>
            </a:spcBef>
            <a:spcAft>
              <a:spcPts val="0"/>
            </a:spcAft>
          </a:pPr>
          <a:r>
            <a:rPr lang="en-US" sz="1100">
              <a:effectLst/>
              <a:latin typeface="+mn-lt"/>
              <a:ea typeface="+mn-ea"/>
              <a:cs typeface="+mn-cs"/>
              <a:sym typeface="Wingdings" panose="05000000000000000000" pitchFamily="2" charset="2"/>
            </a:rPr>
            <a:t></a:t>
          </a:r>
          <a:r>
            <a:rPr lang="en-US" sz="1100">
              <a:effectLst/>
              <a:latin typeface="+mn-lt"/>
              <a:ea typeface="+mn-ea"/>
              <a:cs typeface="+mn-cs"/>
            </a:rPr>
            <a:t> Criminal Law (2E) (4 units)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l">
            <a:lnSpc>
              <a:spcPct val="100000"/>
            </a:lnSpc>
            <a:spcBef>
              <a:spcPts val="0"/>
            </a:spcBef>
            <a:spcAft>
              <a:spcPts val="0"/>
            </a:spcAft>
          </a:pPr>
          <a:r>
            <a:rPr lang="en-US" sz="1100">
              <a:effectLst/>
              <a:latin typeface="+mn-lt"/>
              <a:ea typeface="+mn-ea"/>
              <a:cs typeface="+mn-cs"/>
              <a:sym typeface="Wingdings" panose="05000000000000000000" pitchFamily="2" charset="2"/>
            </a:rPr>
            <a:t></a:t>
          </a:r>
          <a:r>
            <a:rPr lang="en-US" sz="1100">
              <a:effectLst/>
              <a:latin typeface="+mn-lt"/>
              <a:ea typeface="+mn-ea"/>
              <a:cs typeface="+mn-cs"/>
            </a:rPr>
            <a:t> Property (2E) (5 units)</a:t>
          </a:r>
        </a:p>
        <a:p>
          <a:pPr marL="0" marR="0" algn="l">
            <a:lnSpc>
              <a:spcPct val="100000"/>
            </a:lnSpc>
            <a:spcBef>
              <a:spcPts val="0"/>
            </a:spcBef>
            <a:spcAft>
              <a:spcPts val="0"/>
            </a:spcAft>
          </a:pPr>
          <a:r>
            <a:rPr lang="en-US" sz="1100">
              <a:effectLst/>
              <a:latin typeface="+mn-lt"/>
              <a:ea typeface="+mn-ea"/>
              <a:cs typeface="+mn-cs"/>
              <a:sym typeface="Wingdings" panose="05000000000000000000" pitchFamily="2" charset="2"/>
            </a:rPr>
            <a:t></a:t>
          </a:r>
          <a:r>
            <a:rPr lang="en-US" sz="1100">
              <a:effectLst/>
              <a:latin typeface="+mn-lt"/>
              <a:ea typeface="+mn-ea"/>
              <a:cs typeface="+mn-cs"/>
            </a:rPr>
            <a:t> </a:t>
          </a: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Ethical Lawyering (2E) (3 units)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l">
            <a:lnSpc>
              <a:spcPct val="100000"/>
            </a:lnSpc>
            <a:spcBef>
              <a:spcPts val="0"/>
            </a:spcBef>
            <a:spcAft>
              <a:spcPts val="0"/>
            </a:spcAft>
          </a:pPr>
          <a:r>
            <a:rPr lang="en-US" sz="1100">
              <a:effectLst/>
              <a:latin typeface="+mn-lt"/>
              <a:ea typeface="+mn-ea"/>
              <a:cs typeface="+mn-cs"/>
              <a:sym typeface="Wingdings" panose="05000000000000000000" pitchFamily="2" charset="2"/>
            </a:rPr>
            <a:t></a:t>
          </a:r>
          <a:r>
            <a:rPr lang="en-US" sz="1100">
              <a:effectLst/>
              <a:latin typeface="+mn-lt"/>
              <a:ea typeface="+mn-ea"/>
              <a:cs typeface="+mn-cs"/>
            </a:rPr>
            <a:t> </a:t>
          </a: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Evidence (2E Summer) (4 units)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l">
            <a:lnSpc>
              <a:spcPct val="100000"/>
            </a:lnSpc>
            <a:spcBef>
              <a:spcPts val="0"/>
            </a:spcBef>
            <a:spcAft>
              <a:spcPts val="0"/>
            </a:spcAft>
          </a:pPr>
          <a:r>
            <a:rPr lang="en-US" sz="1100">
              <a:effectLst/>
              <a:latin typeface="+mn-lt"/>
              <a:ea typeface="+mn-ea"/>
              <a:cs typeface="+mn-cs"/>
              <a:sym typeface="Wingdings" panose="05000000000000000000" pitchFamily="2" charset="2"/>
            </a:rPr>
            <a:t></a:t>
          </a:r>
          <a:r>
            <a:rPr lang="en-US" sz="1100">
              <a:effectLst/>
              <a:latin typeface="+mn-lt"/>
              <a:ea typeface="+mn-ea"/>
              <a:cs typeface="+mn-cs"/>
            </a:rPr>
            <a:t> </a:t>
          </a: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Upper Division Writing Requirement (min. 2 units)*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l">
            <a:lnSpc>
              <a:spcPct val="100000"/>
            </a:lnSpc>
            <a:spcBef>
              <a:spcPts val="0"/>
            </a:spcBef>
            <a:spcAft>
              <a:spcPts val="0"/>
            </a:spcAft>
          </a:pPr>
          <a:r>
            <a:rPr lang="en-US" sz="1100">
              <a:effectLst/>
              <a:latin typeface="+mn-lt"/>
              <a:ea typeface="+mn-ea"/>
              <a:cs typeface="+mn-cs"/>
              <a:sym typeface="Wingdings" panose="05000000000000000000" pitchFamily="2" charset="2"/>
            </a:rPr>
            <a:t></a:t>
          </a:r>
          <a:r>
            <a:rPr lang="en-US" sz="1100">
              <a:effectLst/>
              <a:latin typeface="+mn-lt"/>
              <a:ea typeface="+mn-ea"/>
              <a:cs typeface="+mn-cs"/>
            </a:rPr>
            <a:t> </a:t>
          </a: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Experiential Requirement (min. 6 units)*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600"/>
            </a:spcBef>
            <a:spcAft>
              <a:spcPts val="300"/>
            </a:spcAft>
          </a:pPr>
          <a:r>
            <a:rPr lang="en-US" sz="900">
              <a:solidFill>
                <a:srgbClr val="000000"/>
              </a:solidFill>
              <a:effectLst/>
              <a:latin typeface="Calibri" panose="020F0502020204030204" pitchFamily="34" charset="0"/>
              <a:ea typeface="Calibri" panose="020F0502020204030204" pitchFamily="34" charset="0"/>
              <a:cs typeface="Calibri" panose="020F0502020204030204" pitchFamily="34" charset="0"/>
            </a:rPr>
            <a:t>*A course used to satisfy the Upper Division Writing Requirement cannot be counted toward the Experiential Requirement, and a course used to satisfy the Experiential Requirement cannot be counted toward the Upper Division Writing Requirement.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8</xdr:col>
      <xdr:colOff>495300</xdr:colOff>
      <xdr:row>2</xdr:row>
      <xdr:rowOff>85724</xdr:rowOff>
    </xdr:from>
    <xdr:to>
      <xdr:col>10</xdr:col>
      <xdr:colOff>704850</xdr:colOff>
      <xdr:row>16</xdr:row>
      <xdr:rowOff>28575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6705600" y="476249"/>
          <a:ext cx="2057400" cy="2609851"/>
        </a:xfrm>
        <a:prstGeom prst="rect">
          <a:avLst/>
        </a:prstGeom>
        <a:solidFill>
          <a:srgbClr val="FFFFFF"/>
        </a:solidFill>
        <a:ln w="25400">
          <a:solidFill>
            <a:srgbClr val="B40000"/>
          </a:solidFill>
          <a:miter lim="800000"/>
          <a:headEnd/>
          <a:tailEnd/>
        </a:ln>
      </xdr:spPr>
      <xdr:txBody>
        <a:bodyPr rot="0" vert="horz" wrap="square" lIns="91440" tIns="45720" rIns="91440" bIns="45720" anchor="t" anchorCtr="0" upright="1">
          <a:noAutofit/>
        </a:bodyPr>
        <a:lstStyle/>
        <a:p>
          <a:pPr marL="0" marR="0" algn="ctr">
            <a:lnSpc>
              <a:spcPct val="115000"/>
            </a:lnSpc>
            <a:spcBef>
              <a:spcPts val="0"/>
            </a:spcBef>
            <a:spcAft>
              <a:spcPts val="300"/>
            </a:spcAft>
          </a:pPr>
          <a:r>
            <a:rPr lang="en-US" sz="1100" u="sng">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Pro Bono Requirement</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300"/>
            </a:spcAft>
          </a:pPr>
          <a:r>
            <a:rPr lang="en-US"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40 pro bono hours must be completed prior to the last semester before graduation. After the first semester, students are eligible to earn up to 10 hours of pro bono credit during the time remaining in first year.</a:t>
          </a:r>
        </a:p>
        <a:p>
          <a:pPr marL="0" marR="0" lvl="0" indent="0" defTabSz="914400" eaLnBrk="1" fontAlgn="auto" latinLnBrk="0" hangingPunct="1">
            <a:lnSpc>
              <a:spcPct val="115000"/>
            </a:lnSpc>
            <a:spcBef>
              <a:spcPts val="0"/>
            </a:spcBef>
            <a:spcAft>
              <a:spcPts val="300"/>
            </a:spcAft>
            <a:buClrTx/>
            <a:buSzTx/>
            <a:buFontTx/>
            <a:buNone/>
            <a:tabLst/>
            <a:defRPr/>
          </a:pPr>
          <a:r>
            <a:rPr lang="en-US" sz="900">
              <a:effectLst/>
              <a:latin typeface="+mn-lt"/>
              <a:ea typeface="+mn-ea"/>
              <a:cs typeface="+mn-cs"/>
            </a:rPr>
            <a:t>*2-unit</a:t>
          </a:r>
          <a:r>
            <a:rPr lang="en-US" sz="900" baseline="0">
              <a:effectLst/>
              <a:latin typeface="+mn-lt"/>
              <a:ea typeface="+mn-ea"/>
              <a:cs typeface="+mn-cs"/>
            </a:rPr>
            <a:t> offerings labelled as satisfying both experiential and pro bono can be counted towards both requirements.</a:t>
          </a:r>
          <a:endParaRPr lang="en-US" sz="900">
            <a:effectLst/>
          </a:endParaRPr>
        </a:p>
        <a:p>
          <a:pPr marL="0" marR="0">
            <a:lnSpc>
              <a:spcPct val="115000"/>
            </a:lnSpc>
            <a:spcBef>
              <a:spcPts val="0"/>
            </a:spcBef>
            <a:spcAft>
              <a:spcPts val="3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29"/>
  <sheetViews>
    <sheetView tabSelected="1" showWhiteSpace="0" zoomScaleNormal="100" zoomScalePageLayoutView="85" workbookViewId="0"/>
  </sheetViews>
  <sheetFormatPr defaultRowHeight="15" x14ac:dyDescent="0.25"/>
  <cols>
    <col min="2" max="2" width="19.42578125" bestFit="1" customWidth="1"/>
    <col min="3" max="4" width="12.42578125" customWidth="1"/>
    <col min="5" max="5" width="11" customWidth="1"/>
    <col min="6" max="6" width="2.5703125" customWidth="1"/>
    <col min="7" max="7" width="17" customWidth="1"/>
    <col min="8" max="8" width="9.140625" style="1"/>
    <col min="9" max="9" width="9.5703125" style="1" customWidth="1"/>
    <col min="10" max="10" width="18.140625" style="1" customWidth="1"/>
    <col min="11" max="11" width="12.42578125" style="1" customWidth="1"/>
    <col min="12" max="16" width="9.140625" hidden="1" customWidth="1"/>
  </cols>
  <sheetData>
    <row r="1" spans="2:10" ht="15.75" thickBot="1" x14ac:dyDescent="0.3">
      <c r="B1" s="12" t="s">
        <v>15</v>
      </c>
      <c r="C1" s="25"/>
      <c r="D1" s="25"/>
      <c r="E1" s="25"/>
      <c r="F1" s="25"/>
      <c r="H1" s="12" t="s">
        <v>16</v>
      </c>
      <c r="I1" s="37"/>
      <c r="J1" s="37"/>
    </row>
    <row r="18" spans="1:16" ht="15" customHeight="1" x14ac:dyDescent="0.25">
      <c r="A18" s="13" t="s">
        <v>26</v>
      </c>
      <c r="B18" s="13"/>
      <c r="C18" s="13"/>
      <c r="D18" s="13"/>
      <c r="E18" s="13"/>
      <c r="F18" s="13"/>
      <c r="G18" s="13"/>
      <c r="H18" s="13"/>
      <c r="I18" s="13"/>
      <c r="J18" s="13"/>
      <c r="K18" s="13"/>
    </row>
    <row r="19" spans="1:16" x14ac:dyDescent="0.25">
      <c r="A19" s="13"/>
      <c r="B19" s="13"/>
      <c r="C19" s="13"/>
      <c r="D19" s="13"/>
      <c r="E19" s="13"/>
      <c r="F19" s="13"/>
      <c r="G19" s="13"/>
      <c r="H19" s="13"/>
      <c r="I19" s="13"/>
      <c r="J19" s="13"/>
      <c r="K19" s="13"/>
    </row>
    <row r="20" spans="1:16" x14ac:dyDescent="0.25">
      <c r="A20" s="13"/>
      <c r="B20" s="13"/>
      <c r="C20" s="13"/>
      <c r="D20" s="13"/>
      <c r="E20" s="13"/>
      <c r="F20" s="13"/>
      <c r="G20" s="13"/>
      <c r="H20" s="13"/>
      <c r="I20" s="13"/>
      <c r="J20" s="13"/>
      <c r="K20" s="13"/>
    </row>
    <row r="21" spans="1:16" x14ac:dyDescent="0.25">
      <c r="A21" s="13"/>
      <c r="B21" s="13"/>
      <c r="C21" s="13"/>
      <c r="D21" s="13"/>
      <c r="E21" s="13"/>
      <c r="F21" s="13"/>
      <c r="G21" s="13"/>
      <c r="H21" s="13"/>
      <c r="I21" s="13"/>
      <c r="J21" s="13"/>
      <c r="K21" s="13"/>
    </row>
    <row r="23" spans="1:16" ht="18.75" x14ac:dyDescent="0.3">
      <c r="A23" s="23" t="s">
        <v>19</v>
      </c>
      <c r="B23" s="36"/>
      <c r="C23" s="36"/>
      <c r="D23" s="36"/>
      <c r="E23" s="36"/>
      <c r="F23" s="36"/>
      <c r="G23" s="36"/>
      <c r="H23" s="36"/>
      <c r="I23" s="36"/>
      <c r="J23" s="36"/>
      <c r="K23" s="36"/>
    </row>
    <row r="24" spans="1:16" ht="5.25" customHeight="1" thickBot="1" x14ac:dyDescent="0.3"/>
    <row r="25" spans="1:16" ht="15" customHeight="1" thickBot="1" x14ac:dyDescent="0.3">
      <c r="E25" s="38"/>
      <c r="F25" s="38"/>
      <c r="G25" s="38"/>
    </row>
    <row r="27" spans="1:16" ht="18.75" x14ac:dyDescent="0.3">
      <c r="A27" s="23" t="s">
        <v>27</v>
      </c>
      <c r="B27" s="24"/>
      <c r="C27" s="24"/>
      <c r="D27" s="24"/>
      <c r="E27" s="24"/>
      <c r="F27" s="24"/>
      <c r="G27" s="24"/>
      <c r="H27" s="24"/>
      <c r="I27" s="24"/>
      <c r="J27" s="24"/>
      <c r="K27" s="24"/>
    </row>
    <row r="28" spans="1:16" ht="5.25" customHeight="1" x14ac:dyDescent="0.25"/>
    <row r="29" spans="1:16" s="2" customFormat="1" ht="25.5" x14ac:dyDescent="0.25">
      <c r="A29" s="3" t="s">
        <v>0</v>
      </c>
      <c r="B29" s="3" t="s">
        <v>1</v>
      </c>
      <c r="C29" s="17" t="s">
        <v>2</v>
      </c>
      <c r="D29" s="19"/>
      <c r="E29" s="3" t="s">
        <v>3</v>
      </c>
      <c r="F29" s="17" t="s">
        <v>4</v>
      </c>
      <c r="G29" s="19"/>
      <c r="H29" s="3" t="s">
        <v>5</v>
      </c>
      <c r="I29" s="4" t="s">
        <v>8</v>
      </c>
      <c r="J29" s="4" t="s">
        <v>12</v>
      </c>
      <c r="K29" s="4" t="s">
        <v>9</v>
      </c>
      <c r="N29" s="2" t="s">
        <v>6</v>
      </c>
      <c r="O29" s="2" t="s">
        <v>8</v>
      </c>
      <c r="P29" s="2" t="s">
        <v>9</v>
      </c>
    </row>
    <row r="30" spans="1:16" x14ac:dyDescent="0.25">
      <c r="A30" s="8"/>
      <c r="B30" s="9"/>
      <c r="C30" s="14"/>
      <c r="D30" s="16"/>
      <c r="E30" s="8"/>
      <c r="F30" s="14"/>
      <c r="G30" s="16"/>
      <c r="H30" s="8"/>
      <c r="I30" s="8"/>
      <c r="J30" s="8"/>
      <c r="K30" s="8"/>
      <c r="N30">
        <f t="shared" ref="N30:N33" si="0">IF($J30="Experiential",$H30,0)</f>
        <v>0</v>
      </c>
      <c r="O30">
        <f t="shared" ref="O30:O33" si="1">IF($I30="Yes",$H30,0)</f>
        <v>0</v>
      </c>
      <c r="P30">
        <f>IF($K30="Yes",$H30,0)</f>
        <v>0</v>
      </c>
    </row>
    <row r="31" spans="1:16" x14ac:dyDescent="0.25">
      <c r="A31" s="8"/>
      <c r="B31" s="9"/>
      <c r="C31" s="14"/>
      <c r="D31" s="16"/>
      <c r="E31" s="8"/>
      <c r="F31" s="14"/>
      <c r="G31" s="16"/>
      <c r="H31" s="8"/>
      <c r="I31" s="8"/>
      <c r="J31" s="8"/>
      <c r="K31" s="8"/>
      <c r="N31">
        <f t="shared" si="0"/>
        <v>0</v>
      </c>
      <c r="O31">
        <f t="shared" si="1"/>
        <v>0</v>
      </c>
      <c r="P31">
        <f t="shared" ref="P31:P33" si="2">IF($K31="Yes",$H31,0)</f>
        <v>0</v>
      </c>
    </row>
    <row r="32" spans="1:16" x14ac:dyDescent="0.25">
      <c r="A32" s="8"/>
      <c r="B32" s="9"/>
      <c r="C32" s="14"/>
      <c r="D32" s="16"/>
      <c r="E32" s="8"/>
      <c r="F32" s="14"/>
      <c r="G32" s="16"/>
      <c r="H32" s="8"/>
      <c r="I32" s="8"/>
      <c r="J32" s="8"/>
      <c r="K32" s="8"/>
      <c r="N32">
        <f t="shared" si="0"/>
        <v>0</v>
      </c>
      <c r="O32">
        <f t="shared" si="1"/>
        <v>0</v>
      </c>
      <c r="P32">
        <f t="shared" si="2"/>
        <v>0</v>
      </c>
    </row>
    <row r="33" spans="1:16" x14ac:dyDescent="0.25">
      <c r="A33" s="8"/>
      <c r="B33" s="9"/>
      <c r="C33" s="14"/>
      <c r="D33" s="16"/>
      <c r="E33" s="8"/>
      <c r="F33" s="14"/>
      <c r="G33" s="16"/>
      <c r="H33" s="8"/>
      <c r="I33" s="8"/>
      <c r="J33" s="8"/>
      <c r="K33" s="8"/>
      <c r="N33">
        <f t="shared" si="0"/>
        <v>0</v>
      </c>
      <c r="O33">
        <f t="shared" si="1"/>
        <v>0</v>
      </c>
      <c r="P33">
        <f t="shared" si="2"/>
        <v>0</v>
      </c>
    </row>
    <row r="34" spans="1:16" ht="4.5" customHeight="1" x14ac:dyDescent="0.25">
      <c r="H34"/>
      <c r="I34"/>
      <c r="J34"/>
      <c r="K34"/>
    </row>
    <row r="35" spans="1:16" x14ac:dyDescent="0.25">
      <c r="E35" s="20" t="s">
        <v>28</v>
      </c>
      <c r="F35" s="20"/>
      <c r="G35" s="20"/>
      <c r="H35" s="5">
        <f>SUM(H30:H33)</f>
        <v>0</v>
      </c>
      <c r="N35">
        <f>SUM(N30:N33)</f>
        <v>0</v>
      </c>
      <c r="O35">
        <f>SUM(O30:O33)</f>
        <v>0</v>
      </c>
      <c r="P35">
        <f>SUM(P30:P33)</f>
        <v>0</v>
      </c>
    </row>
    <row r="36" spans="1:16" ht="15.75" x14ac:dyDescent="0.25">
      <c r="E36" s="21" t="s">
        <v>18</v>
      </c>
      <c r="F36" s="21"/>
      <c r="G36" s="21"/>
      <c r="H36" s="6">
        <f>$E$25+$H$35</f>
        <v>0</v>
      </c>
    </row>
    <row r="37" spans="1:16" x14ac:dyDescent="0.25">
      <c r="E37" s="22" t="s">
        <v>14</v>
      </c>
      <c r="F37" s="22"/>
      <c r="G37" s="22"/>
      <c r="H37" s="7">
        <f>N35</f>
        <v>0</v>
      </c>
    </row>
    <row r="38" spans="1:16" x14ac:dyDescent="0.25">
      <c r="E38" s="22" t="s">
        <v>17</v>
      </c>
      <c r="F38" s="22"/>
      <c r="G38" s="22"/>
      <c r="H38" s="7">
        <f>H36-O35</f>
        <v>0</v>
      </c>
    </row>
    <row r="39" spans="1:16" x14ac:dyDescent="0.25">
      <c r="E39" s="22" t="s">
        <v>20</v>
      </c>
      <c r="F39" s="22"/>
      <c r="G39" s="22"/>
      <c r="H39" s="7">
        <f>H36+P35</f>
        <v>0</v>
      </c>
    </row>
    <row r="41" spans="1:16" ht="18.75" x14ac:dyDescent="0.3">
      <c r="A41" s="23" t="s">
        <v>29</v>
      </c>
      <c r="B41" s="24"/>
      <c r="C41" s="24"/>
      <c r="D41" s="24"/>
      <c r="E41" s="24"/>
      <c r="F41" s="24"/>
      <c r="G41" s="24"/>
      <c r="H41" s="24"/>
      <c r="I41" s="24"/>
      <c r="J41" s="24"/>
      <c r="K41" s="24"/>
    </row>
    <row r="42" spans="1:16" ht="5.25" customHeight="1" x14ac:dyDescent="0.25"/>
    <row r="43" spans="1:16" ht="25.5" x14ac:dyDescent="0.25">
      <c r="A43" s="3" t="s">
        <v>0</v>
      </c>
      <c r="B43" s="3" t="s">
        <v>1</v>
      </c>
      <c r="C43" s="17" t="s">
        <v>2</v>
      </c>
      <c r="D43" s="19"/>
      <c r="E43" s="3" t="s">
        <v>3</v>
      </c>
      <c r="F43" s="17" t="s">
        <v>4</v>
      </c>
      <c r="G43" s="19" t="s">
        <v>4</v>
      </c>
      <c r="H43" s="3" t="s">
        <v>5</v>
      </c>
      <c r="I43" s="4" t="s">
        <v>8</v>
      </c>
      <c r="J43" s="4" t="s">
        <v>12</v>
      </c>
      <c r="K43" s="4" t="s">
        <v>9</v>
      </c>
      <c r="M43" s="2"/>
      <c r="N43" s="2" t="s">
        <v>6</v>
      </c>
      <c r="O43" s="2" t="s">
        <v>8</v>
      </c>
      <c r="P43" s="2" t="s">
        <v>9</v>
      </c>
    </row>
    <row r="44" spans="1:16" x14ac:dyDescent="0.25">
      <c r="A44" s="8"/>
      <c r="B44" s="9"/>
      <c r="C44" s="14"/>
      <c r="D44" s="16"/>
      <c r="E44" s="8"/>
      <c r="F44" s="14"/>
      <c r="G44" s="16"/>
      <c r="H44" s="8"/>
      <c r="I44" s="8"/>
      <c r="J44" s="8"/>
      <c r="K44" s="8"/>
      <c r="N44">
        <f>IF($J44="Experiential",$H44,0)</f>
        <v>0</v>
      </c>
      <c r="O44">
        <f>IF($I44="Yes",$H44,0)</f>
        <v>0</v>
      </c>
      <c r="P44">
        <f>IF($K44="Yes",$H44,0)</f>
        <v>0</v>
      </c>
    </row>
    <row r="45" spans="1:16" x14ac:dyDescent="0.25">
      <c r="A45" s="8"/>
      <c r="B45" s="9"/>
      <c r="C45" s="14"/>
      <c r="D45" s="16"/>
      <c r="E45" s="8"/>
      <c r="F45" s="14"/>
      <c r="G45" s="16"/>
      <c r="H45" s="8"/>
      <c r="I45" s="8"/>
      <c r="J45" s="8"/>
      <c r="K45" s="8"/>
      <c r="N45">
        <f>IF($J45="Experiential",$H45,0)</f>
        <v>0</v>
      </c>
      <c r="O45">
        <f>IF($I45="Yes",$H45,0)</f>
        <v>0</v>
      </c>
      <c r="P45">
        <f t="shared" ref="P45:P49" si="3">IF($K45="Yes",$H45,0)</f>
        <v>0</v>
      </c>
    </row>
    <row r="46" spans="1:16" x14ac:dyDescent="0.25">
      <c r="A46" s="8"/>
      <c r="B46" s="9"/>
      <c r="C46" s="14"/>
      <c r="D46" s="16"/>
      <c r="E46" s="8"/>
      <c r="F46" s="14"/>
      <c r="G46" s="16"/>
      <c r="H46" s="8"/>
      <c r="I46" s="8"/>
      <c r="J46" s="8"/>
      <c r="K46" s="8"/>
      <c r="N46">
        <f>IF($J46="Experiential",$H46,0)</f>
        <v>0</v>
      </c>
      <c r="O46">
        <f>IF($I46="Yes",$H46,0)</f>
        <v>0</v>
      </c>
      <c r="P46">
        <f t="shared" si="3"/>
        <v>0</v>
      </c>
    </row>
    <row r="47" spans="1:16" x14ac:dyDescent="0.25">
      <c r="A47" s="8"/>
      <c r="B47" s="9"/>
      <c r="C47" s="14"/>
      <c r="D47" s="16"/>
      <c r="E47" s="8"/>
      <c r="F47" s="14"/>
      <c r="G47" s="16"/>
      <c r="H47" s="8"/>
      <c r="I47" s="8"/>
      <c r="J47" s="8"/>
      <c r="K47" s="8"/>
      <c r="N47">
        <f>IF($J47="Experiential",$H47,0)</f>
        <v>0</v>
      </c>
      <c r="O47">
        <f>IF($I47="Yes",$H47,0)</f>
        <v>0</v>
      </c>
      <c r="P47">
        <f t="shared" si="3"/>
        <v>0</v>
      </c>
    </row>
    <row r="48" spans="1:16" x14ac:dyDescent="0.25">
      <c r="A48" s="8"/>
      <c r="B48" s="9"/>
      <c r="C48" s="14"/>
      <c r="D48" s="16"/>
      <c r="E48" s="8"/>
      <c r="F48" s="14"/>
      <c r="G48" s="16"/>
      <c r="H48" s="8"/>
      <c r="I48" s="8"/>
      <c r="J48" s="8"/>
      <c r="K48" s="8"/>
      <c r="N48">
        <f t="shared" ref="N48:N49" si="4">IF($J48="Experiential",$H48,0)</f>
        <v>0</v>
      </c>
      <c r="O48">
        <f t="shared" ref="O48:O49" si="5">IF($I48="Yes",$H48,0)</f>
        <v>0</v>
      </c>
      <c r="P48">
        <f t="shared" si="3"/>
        <v>0</v>
      </c>
    </row>
    <row r="49" spans="1:16" x14ac:dyDescent="0.25">
      <c r="A49" s="8"/>
      <c r="B49" s="9"/>
      <c r="C49" s="14"/>
      <c r="D49" s="16"/>
      <c r="E49" s="8"/>
      <c r="F49" s="14"/>
      <c r="G49" s="16"/>
      <c r="H49" s="8"/>
      <c r="I49" s="8"/>
      <c r="J49" s="8"/>
      <c r="K49" s="8"/>
      <c r="N49">
        <f t="shared" si="4"/>
        <v>0</v>
      </c>
      <c r="O49">
        <f t="shared" si="5"/>
        <v>0</v>
      </c>
      <c r="P49">
        <f t="shared" si="3"/>
        <v>0</v>
      </c>
    </row>
    <row r="50" spans="1:16" ht="4.5" customHeight="1" x14ac:dyDescent="0.25">
      <c r="H50"/>
      <c r="I50"/>
      <c r="J50"/>
      <c r="K50"/>
    </row>
    <row r="51" spans="1:16" x14ac:dyDescent="0.25">
      <c r="E51" s="20" t="s">
        <v>33</v>
      </c>
      <c r="F51" s="20"/>
      <c r="G51" s="20"/>
      <c r="H51" s="5">
        <f>SUM(H44:H49)</f>
        <v>0</v>
      </c>
      <c r="N51">
        <f>SUM(N44:N49)+N35</f>
        <v>0</v>
      </c>
      <c r="O51">
        <f>SUM(O44:O49)+O35</f>
        <v>0</v>
      </c>
      <c r="P51">
        <f>SUM(P44:P49)+P35</f>
        <v>0</v>
      </c>
    </row>
    <row r="52" spans="1:16" ht="15.75" x14ac:dyDescent="0.25">
      <c r="E52" s="21" t="s">
        <v>18</v>
      </c>
      <c r="F52" s="21"/>
      <c r="G52" s="21"/>
      <c r="H52" s="6">
        <f>$E$25+$H$35+$H$51</f>
        <v>0</v>
      </c>
    </row>
    <row r="53" spans="1:16" x14ac:dyDescent="0.25">
      <c r="E53" s="22" t="s">
        <v>14</v>
      </c>
      <c r="F53" s="22"/>
      <c r="G53" s="22"/>
      <c r="H53" s="7">
        <f>N51</f>
        <v>0</v>
      </c>
    </row>
    <row r="54" spans="1:16" x14ac:dyDescent="0.25">
      <c r="E54" s="22" t="s">
        <v>17</v>
      </c>
      <c r="F54" s="22"/>
      <c r="G54" s="22"/>
      <c r="H54" s="7">
        <f>H52-O51</f>
        <v>0</v>
      </c>
    </row>
    <row r="55" spans="1:16" x14ac:dyDescent="0.25">
      <c r="E55" s="22" t="s">
        <v>20</v>
      </c>
      <c r="F55" s="22"/>
      <c r="G55" s="22"/>
      <c r="H55" s="7">
        <f>H52-P51</f>
        <v>0</v>
      </c>
    </row>
    <row r="56" spans="1:16" x14ac:dyDescent="0.25">
      <c r="E56" s="1"/>
      <c r="F56" s="1"/>
      <c r="G56" s="1"/>
    </row>
    <row r="57" spans="1:16" ht="18.75" x14ac:dyDescent="0.3">
      <c r="A57" s="35" t="s">
        <v>30</v>
      </c>
      <c r="B57" s="24"/>
      <c r="C57" s="24"/>
      <c r="D57" s="24"/>
      <c r="E57" s="24"/>
      <c r="F57" s="24"/>
      <c r="G57" s="24"/>
      <c r="H57" s="24"/>
      <c r="I57" s="24"/>
      <c r="J57" s="24"/>
      <c r="K57" s="24"/>
    </row>
    <row r="58" spans="1:16" ht="5.25" customHeight="1" x14ac:dyDescent="0.25"/>
    <row r="59" spans="1:16" s="2" customFormat="1" ht="25.5" x14ac:dyDescent="0.25">
      <c r="A59" s="3" t="s">
        <v>0</v>
      </c>
      <c r="B59" s="3" t="s">
        <v>1</v>
      </c>
      <c r="C59" s="17" t="s">
        <v>2</v>
      </c>
      <c r="D59" s="19"/>
      <c r="E59" s="3" t="s">
        <v>3</v>
      </c>
      <c r="F59" s="17" t="s">
        <v>4</v>
      </c>
      <c r="G59" s="19"/>
      <c r="H59" s="3" t="s">
        <v>5</v>
      </c>
      <c r="I59" s="4" t="s">
        <v>8</v>
      </c>
      <c r="J59" s="4" t="s">
        <v>12</v>
      </c>
      <c r="K59" s="4" t="s">
        <v>9</v>
      </c>
      <c r="N59" s="2" t="s">
        <v>6</v>
      </c>
      <c r="O59" s="2" t="s">
        <v>8</v>
      </c>
      <c r="P59" s="2" t="s">
        <v>9</v>
      </c>
    </row>
    <row r="60" spans="1:16" x14ac:dyDescent="0.25">
      <c r="A60" s="8"/>
      <c r="B60" s="9"/>
      <c r="C60" s="14"/>
      <c r="D60" s="16"/>
      <c r="E60" s="8"/>
      <c r="F60" s="14"/>
      <c r="G60" s="16"/>
      <c r="H60" s="8"/>
      <c r="I60" s="8"/>
      <c r="J60" s="8"/>
      <c r="K60" s="8"/>
      <c r="N60">
        <f>IF($J60="Experiential",$H60,0)</f>
        <v>0</v>
      </c>
      <c r="O60">
        <f>IF($I60="Yes",$H60,0)</f>
        <v>0</v>
      </c>
      <c r="P60">
        <f>IF($K60="Yes",$H60,0)</f>
        <v>0</v>
      </c>
    </row>
    <row r="61" spans="1:16" x14ac:dyDescent="0.25">
      <c r="A61" s="8"/>
      <c r="B61" s="9"/>
      <c r="C61" s="14"/>
      <c r="D61" s="16"/>
      <c r="E61" s="8"/>
      <c r="F61" s="14"/>
      <c r="G61" s="16"/>
      <c r="H61" s="8"/>
      <c r="I61" s="8"/>
      <c r="J61" s="8"/>
      <c r="K61" s="8"/>
      <c r="N61">
        <f>IF($J61="Experiential",$H61,0)</f>
        <v>0</v>
      </c>
      <c r="O61">
        <f>IF($I61="Yes",$H61,0)</f>
        <v>0</v>
      </c>
      <c r="P61">
        <f t="shared" ref="P61" si="6">IF($K61="Yes",$H61,0)</f>
        <v>0</v>
      </c>
    </row>
    <row r="62" spans="1:16" ht="4.5" customHeight="1" x14ac:dyDescent="0.25">
      <c r="H62"/>
      <c r="I62"/>
      <c r="J62"/>
      <c r="K62"/>
    </row>
    <row r="63" spans="1:16" x14ac:dyDescent="0.25">
      <c r="E63" s="20" t="s">
        <v>34</v>
      </c>
      <c r="F63" s="20"/>
      <c r="G63" s="20"/>
      <c r="H63" s="5">
        <f>SUM(H60:H61)</f>
        <v>0</v>
      </c>
      <c r="N63">
        <f>SUM(N60:N61)+N51</f>
        <v>0</v>
      </c>
      <c r="O63">
        <f>SUM(O60:O61)+O51</f>
        <v>0</v>
      </c>
      <c r="P63">
        <f>SUM(P60:P61)+P51</f>
        <v>0</v>
      </c>
    </row>
    <row r="64" spans="1:16" ht="15.75" x14ac:dyDescent="0.25">
      <c r="E64" s="21" t="s">
        <v>18</v>
      </c>
      <c r="F64" s="21"/>
      <c r="G64" s="21"/>
      <c r="H64" s="6">
        <f>$E$25+$H$35+$H$51</f>
        <v>0</v>
      </c>
    </row>
    <row r="65" spans="1:16" x14ac:dyDescent="0.25">
      <c r="E65" s="22" t="s">
        <v>14</v>
      </c>
      <c r="F65" s="22"/>
      <c r="G65" s="22"/>
      <c r="H65" s="7">
        <f>N63</f>
        <v>0</v>
      </c>
    </row>
    <row r="66" spans="1:16" x14ac:dyDescent="0.25">
      <c r="E66" s="22" t="s">
        <v>17</v>
      </c>
      <c r="F66" s="22"/>
      <c r="G66" s="22"/>
      <c r="H66" s="7">
        <f>H64-O63</f>
        <v>0</v>
      </c>
    </row>
    <row r="67" spans="1:16" x14ac:dyDescent="0.25">
      <c r="E67" s="22" t="s">
        <v>20</v>
      </c>
      <c r="F67" s="22"/>
      <c r="G67" s="22"/>
      <c r="H67" s="7">
        <f>H64+P63</f>
        <v>0</v>
      </c>
    </row>
    <row r="69" spans="1:16" ht="18.75" x14ac:dyDescent="0.3">
      <c r="A69" s="23" t="s">
        <v>31</v>
      </c>
      <c r="B69" s="35"/>
      <c r="C69" s="35"/>
      <c r="D69" s="35"/>
      <c r="E69" s="35"/>
      <c r="F69" s="35"/>
      <c r="G69" s="35"/>
      <c r="H69" s="35"/>
      <c r="I69" s="35"/>
      <c r="J69" s="35"/>
      <c r="K69" s="35"/>
    </row>
    <row r="70" spans="1:16" ht="5.25" customHeight="1" x14ac:dyDescent="0.25"/>
    <row r="71" spans="1:16" ht="25.5" x14ac:dyDescent="0.25">
      <c r="A71" s="3" t="s">
        <v>0</v>
      </c>
      <c r="B71" s="3" t="s">
        <v>1</v>
      </c>
      <c r="C71" s="17" t="s">
        <v>2</v>
      </c>
      <c r="D71" s="19"/>
      <c r="E71" s="3" t="s">
        <v>3</v>
      </c>
      <c r="F71" s="17" t="s">
        <v>4</v>
      </c>
      <c r="G71" s="19"/>
      <c r="H71" s="3" t="s">
        <v>5</v>
      </c>
      <c r="I71" s="4" t="s">
        <v>8</v>
      </c>
      <c r="J71" s="4" t="s">
        <v>12</v>
      </c>
      <c r="K71" s="4" t="s">
        <v>9</v>
      </c>
      <c r="M71" s="2"/>
      <c r="N71" s="2" t="s">
        <v>6</v>
      </c>
      <c r="O71" s="2" t="s">
        <v>8</v>
      </c>
      <c r="P71" s="2" t="s">
        <v>9</v>
      </c>
    </row>
    <row r="72" spans="1:16" x14ac:dyDescent="0.25">
      <c r="A72" s="8"/>
      <c r="B72" s="9"/>
      <c r="C72" s="14"/>
      <c r="D72" s="16"/>
      <c r="E72" s="8"/>
      <c r="F72" s="14"/>
      <c r="G72" s="16"/>
      <c r="H72" s="8"/>
      <c r="I72" s="8"/>
      <c r="J72" s="8"/>
      <c r="K72" s="8"/>
      <c r="N72">
        <f>IF($J72="Experiential",$H72,0)</f>
        <v>0</v>
      </c>
      <c r="O72">
        <f>IF($I72="Yes",$H72,0)</f>
        <v>0</v>
      </c>
      <c r="P72">
        <f>IF($K72="Yes",$H72,0)</f>
        <v>0</v>
      </c>
    </row>
    <row r="73" spans="1:16" x14ac:dyDescent="0.25">
      <c r="A73" s="8"/>
      <c r="B73" s="9"/>
      <c r="C73" s="14"/>
      <c r="D73" s="16"/>
      <c r="E73" s="8"/>
      <c r="F73" s="14"/>
      <c r="G73" s="16"/>
      <c r="H73" s="8"/>
      <c r="I73" s="8"/>
      <c r="J73" s="8"/>
      <c r="K73" s="8"/>
      <c r="N73">
        <f>IF($J73="Experiential",$H73,0)</f>
        <v>0</v>
      </c>
      <c r="O73">
        <f>IF($I73="Yes",$H73,0)</f>
        <v>0</v>
      </c>
      <c r="P73">
        <f t="shared" ref="P73:P77" si="7">IF($K73="Yes",$H73,0)</f>
        <v>0</v>
      </c>
    </row>
    <row r="74" spans="1:16" x14ac:dyDescent="0.25">
      <c r="A74" s="8"/>
      <c r="B74" s="9"/>
      <c r="C74" s="14"/>
      <c r="D74" s="16"/>
      <c r="E74" s="8"/>
      <c r="F74" s="14"/>
      <c r="G74" s="16"/>
      <c r="H74" s="8"/>
      <c r="I74" s="8"/>
      <c r="J74" s="8"/>
      <c r="K74" s="8"/>
      <c r="N74">
        <f>IF($J74="Experiential",$H74,0)</f>
        <v>0</v>
      </c>
      <c r="O74">
        <f>IF($I74="Yes",$H74,0)</f>
        <v>0</v>
      </c>
      <c r="P74">
        <f t="shared" si="7"/>
        <v>0</v>
      </c>
    </row>
    <row r="75" spans="1:16" x14ac:dyDescent="0.25">
      <c r="A75" s="8"/>
      <c r="B75" s="9"/>
      <c r="C75" s="14"/>
      <c r="D75" s="16"/>
      <c r="E75" s="8"/>
      <c r="F75" s="14"/>
      <c r="G75" s="16"/>
      <c r="H75" s="8"/>
      <c r="I75" s="8"/>
      <c r="J75" s="8"/>
      <c r="K75" s="8"/>
      <c r="N75">
        <f>IF($J75="Experiential",$H75,0)</f>
        <v>0</v>
      </c>
      <c r="O75">
        <f>IF($I75="Yes",$H75,0)</f>
        <v>0</v>
      </c>
      <c r="P75">
        <f t="shared" si="7"/>
        <v>0</v>
      </c>
    </row>
    <row r="76" spans="1:16" x14ac:dyDescent="0.25">
      <c r="A76" s="8"/>
      <c r="B76" s="9"/>
      <c r="C76" s="14"/>
      <c r="D76" s="16"/>
      <c r="E76" s="8"/>
      <c r="F76" s="14"/>
      <c r="G76" s="16"/>
      <c r="H76" s="8"/>
      <c r="I76" s="8"/>
      <c r="J76" s="8"/>
      <c r="K76" s="8"/>
      <c r="N76">
        <f t="shared" ref="N76:N77" si="8">IF($J76="Experiential",$H76,0)</f>
        <v>0</v>
      </c>
      <c r="O76">
        <f t="shared" ref="O76:O77" si="9">IF($I76="Yes",$H76,0)</f>
        <v>0</v>
      </c>
      <c r="P76">
        <f t="shared" si="7"/>
        <v>0</v>
      </c>
    </row>
    <row r="77" spans="1:16" x14ac:dyDescent="0.25">
      <c r="A77" s="8"/>
      <c r="B77" s="9"/>
      <c r="C77" s="14"/>
      <c r="D77" s="16"/>
      <c r="E77" s="8"/>
      <c r="F77" s="14"/>
      <c r="G77" s="16"/>
      <c r="H77" s="8"/>
      <c r="I77" s="8"/>
      <c r="J77" s="8"/>
      <c r="K77" s="8"/>
      <c r="N77">
        <f t="shared" si="8"/>
        <v>0</v>
      </c>
      <c r="O77">
        <f t="shared" si="9"/>
        <v>0</v>
      </c>
      <c r="P77">
        <f t="shared" si="7"/>
        <v>0</v>
      </c>
    </row>
    <row r="78" spans="1:16" ht="4.5" customHeight="1" x14ac:dyDescent="0.25">
      <c r="H78"/>
      <c r="I78"/>
      <c r="J78"/>
      <c r="K78"/>
    </row>
    <row r="79" spans="1:16" x14ac:dyDescent="0.25">
      <c r="E79" s="20" t="s">
        <v>32</v>
      </c>
      <c r="F79" s="20"/>
      <c r="G79" s="20"/>
      <c r="H79" s="5">
        <f>SUM(H72:H77)</f>
        <v>0</v>
      </c>
      <c r="N79">
        <f>SUM(N72:N77)+N63</f>
        <v>0</v>
      </c>
      <c r="O79">
        <f>SUM(O72:O77)+O63</f>
        <v>0</v>
      </c>
      <c r="P79">
        <f>SUM(P72:P77)+P63</f>
        <v>0</v>
      </c>
    </row>
    <row r="80" spans="1:16" ht="15.75" x14ac:dyDescent="0.25">
      <c r="E80" s="21" t="s">
        <v>18</v>
      </c>
      <c r="F80" s="21"/>
      <c r="G80" s="21"/>
      <c r="H80" s="6">
        <f>$E$25+$H$35+$H$51+$H$63+$H$79</f>
        <v>0</v>
      </c>
    </row>
    <row r="81" spans="1:16" x14ac:dyDescent="0.25">
      <c r="E81" s="22" t="s">
        <v>14</v>
      </c>
      <c r="F81" s="22"/>
      <c r="G81" s="22"/>
      <c r="H81" s="7">
        <f>N79</f>
        <v>0</v>
      </c>
    </row>
    <row r="82" spans="1:16" x14ac:dyDescent="0.25">
      <c r="E82" s="22" t="s">
        <v>17</v>
      </c>
      <c r="F82" s="22"/>
      <c r="G82" s="22"/>
      <c r="H82" s="7">
        <f>H80-O79</f>
        <v>0</v>
      </c>
    </row>
    <row r="83" spans="1:16" x14ac:dyDescent="0.25">
      <c r="E83" s="22" t="s">
        <v>20</v>
      </c>
      <c r="F83" s="22"/>
      <c r="G83" s="22"/>
      <c r="H83" s="7">
        <f>H80-P79</f>
        <v>0</v>
      </c>
    </row>
    <row r="85" spans="1:16" ht="18.75" x14ac:dyDescent="0.3">
      <c r="A85" s="23" t="s">
        <v>50</v>
      </c>
      <c r="B85" s="24"/>
      <c r="C85" s="24"/>
      <c r="D85" s="24"/>
      <c r="E85" s="24"/>
      <c r="F85" s="24"/>
      <c r="G85" s="24"/>
      <c r="H85" s="24"/>
      <c r="I85" s="24"/>
      <c r="J85" s="24"/>
      <c r="K85" s="24"/>
    </row>
    <row r="86" spans="1:16" ht="5.25" customHeight="1" x14ac:dyDescent="0.25"/>
    <row r="87" spans="1:16" s="2" customFormat="1" ht="25.5" x14ac:dyDescent="0.25">
      <c r="A87" s="3" t="s">
        <v>0</v>
      </c>
      <c r="B87" s="3" t="s">
        <v>1</v>
      </c>
      <c r="C87" s="17" t="s">
        <v>2</v>
      </c>
      <c r="D87" s="19" t="s">
        <v>2</v>
      </c>
      <c r="E87" s="3" t="s">
        <v>3</v>
      </c>
      <c r="F87" s="17" t="s">
        <v>4</v>
      </c>
      <c r="G87" s="19" t="s">
        <v>4</v>
      </c>
      <c r="H87" s="3" t="s">
        <v>5</v>
      </c>
      <c r="I87" s="4" t="s">
        <v>8</v>
      </c>
      <c r="J87" s="4" t="s">
        <v>12</v>
      </c>
      <c r="K87" s="4" t="s">
        <v>9</v>
      </c>
      <c r="N87" s="2" t="s">
        <v>6</v>
      </c>
      <c r="O87" s="2" t="s">
        <v>8</v>
      </c>
      <c r="P87" s="2" t="s">
        <v>9</v>
      </c>
    </row>
    <row r="88" spans="1:16" x14ac:dyDescent="0.25">
      <c r="A88" s="8"/>
      <c r="B88" s="9"/>
      <c r="C88" s="14"/>
      <c r="D88" s="16"/>
      <c r="E88" s="8"/>
      <c r="F88" s="14"/>
      <c r="G88" s="16"/>
      <c r="H88" s="8"/>
      <c r="I88" s="8"/>
      <c r="J88" s="8"/>
      <c r="K88" s="8"/>
      <c r="N88">
        <f t="shared" ref="N88:N91" si="10">IF($J88="Experiential",$H88,0)</f>
        <v>0</v>
      </c>
      <c r="O88">
        <f t="shared" ref="O88:O91" si="11">IF($I88="Yes",$H88,0)</f>
        <v>0</v>
      </c>
      <c r="P88">
        <f>IF($K88="Yes",$H88,0)</f>
        <v>0</v>
      </c>
    </row>
    <row r="89" spans="1:16" x14ac:dyDescent="0.25">
      <c r="A89" s="8"/>
      <c r="B89" s="9"/>
      <c r="C89" s="14"/>
      <c r="D89" s="16"/>
      <c r="E89" s="8"/>
      <c r="F89" s="14"/>
      <c r="G89" s="16"/>
      <c r="H89" s="8"/>
      <c r="I89" s="8"/>
      <c r="J89" s="8"/>
      <c r="K89" s="8"/>
      <c r="N89">
        <f t="shared" si="10"/>
        <v>0</v>
      </c>
      <c r="O89">
        <f t="shared" si="11"/>
        <v>0</v>
      </c>
      <c r="P89">
        <f t="shared" ref="P89:P91" si="12">IF($K89="Yes",$H89,0)</f>
        <v>0</v>
      </c>
    </row>
    <row r="90" spans="1:16" x14ac:dyDescent="0.25">
      <c r="A90" s="8"/>
      <c r="B90" s="9"/>
      <c r="C90" s="14"/>
      <c r="D90" s="16"/>
      <c r="E90" s="8"/>
      <c r="F90" s="14"/>
      <c r="G90" s="16"/>
      <c r="H90" s="8"/>
      <c r="I90" s="8"/>
      <c r="J90" s="8"/>
      <c r="K90" s="8"/>
      <c r="N90">
        <f t="shared" si="10"/>
        <v>0</v>
      </c>
      <c r="O90">
        <f t="shared" si="11"/>
        <v>0</v>
      </c>
      <c r="P90">
        <f t="shared" si="12"/>
        <v>0</v>
      </c>
    </row>
    <row r="91" spans="1:16" x14ac:dyDescent="0.25">
      <c r="A91" s="8"/>
      <c r="B91" s="9"/>
      <c r="C91" s="14"/>
      <c r="D91" s="16"/>
      <c r="E91" s="8"/>
      <c r="F91" s="14"/>
      <c r="G91" s="16"/>
      <c r="H91" s="8"/>
      <c r="I91" s="8"/>
      <c r="J91" s="8"/>
      <c r="K91" s="8"/>
      <c r="N91">
        <f t="shared" si="10"/>
        <v>0</v>
      </c>
      <c r="O91">
        <f t="shared" si="11"/>
        <v>0</v>
      </c>
      <c r="P91">
        <f t="shared" si="12"/>
        <v>0</v>
      </c>
    </row>
    <row r="92" spans="1:16" ht="4.5" customHeight="1" x14ac:dyDescent="0.25">
      <c r="H92"/>
      <c r="I92"/>
      <c r="J92"/>
      <c r="K92"/>
    </row>
    <row r="93" spans="1:16" x14ac:dyDescent="0.25">
      <c r="E93" s="20" t="s">
        <v>35</v>
      </c>
      <c r="F93" s="20"/>
      <c r="G93" s="20"/>
      <c r="H93" s="5">
        <f>SUM(H88:H91)</f>
        <v>0</v>
      </c>
      <c r="N93">
        <f>SUM(N88:N91)+N79</f>
        <v>0</v>
      </c>
      <c r="O93">
        <f>SUM(O88:O91)+O79</f>
        <v>0</v>
      </c>
      <c r="P93">
        <f>SUM(P88:P91)+P79</f>
        <v>0</v>
      </c>
    </row>
    <row r="94" spans="1:16" ht="15.75" x14ac:dyDescent="0.25">
      <c r="E94" s="21" t="s">
        <v>18</v>
      </c>
      <c r="F94" s="21"/>
      <c r="G94" s="21"/>
      <c r="H94" s="6">
        <f>$E$25+$H$35+$H$51+$H$63+$H$93+$H$79</f>
        <v>0</v>
      </c>
    </row>
    <row r="95" spans="1:16" x14ac:dyDescent="0.25">
      <c r="E95" s="22" t="s">
        <v>14</v>
      </c>
      <c r="F95" s="22"/>
      <c r="G95" s="22"/>
      <c r="H95" s="7">
        <f>N93</f>
        <v>0</v>
      </c>
    </row>
    <row r="96" spans="1:16" x14ac:dyDescent="0.25">
      <c r="E96" s="22" t="s">
        <v>17</v>
      </c>
      <c r="F96" s="22"/>
      <c r="G96" s="22"/>
      <c r="H96" s="7">
        <f>H94-O93</f>
        <v>0</v>
      </c>
    </row>
    <row r="97" spans="1:16" x14ac:dyDescent="0.25">
      <c r="E97" s="22" t="s">
        <v>20</v>
      </c>
      <c r="F97" s="22"/>
      <c r="G97" s="22"/>
      <c r="H97" s="7">
        <f>H94-P93</f>
        <v>0</v>
      </c>
    </row>
    <row r="99" spans="1:16" ht="18.75" x14ac:dyDescent="0.3">
      <c r="A99" s="23" t="s">
        <v>36</v>
      </c>
      <c r="B99" s="36"/>
      <c r="C99" s="36"/>
      <c r="D99" s="36"/>
      <c r="E99" s="36"/>
      <c r="F99" s="36"/>
      <c r="G99" s="36"/>
      <c r="H99" s="36"/>
      <c r="I99" s="36"/>
      <c r="J99" s="36"/>
      <c r="K99" s="36"/>
    </row>
    <row r="100" spans="1:16" ht="5.25" customHeight="1" x14ac:dyDescent="0.25"/>
    <row r="101" spans="1:16" ht="25.5" x14ac:dyDescent="0.25">
      <c r="A101" s="3" t="s">
        <v>0</v>
      </c>
      <c r="B101" s="3" t="s">
        <v>1</v>
      </c>
      <c r="C101" s="17" t="s">
        <v>2</v>
      </c>
      <c r="D101" s="19" t="s">
        <v>2</v>
      </c>
      <c r="E101" s="3" t="s">
        <v>3</v>
      </c>
      <c r="F101" s="17" t="s">
        <v>4</v>
      </c>
      <c r="G101" s="19" t="s">
        <v>4</v>
      </c>
      <c r="H101" s="3" t="s">
        <v>5</v>
      </c>
      <c r="I101" s="4" t="s">
        <v>8</v>
      </c>
      <c r="J101" s="4" t="s">
        <v>12</v>
      </c>
      <c r="K101" s="4" t="s">
        <v>9</v>
      </c>
      <c r="M101" s="2"/>
      <c r="N101" s="2" t="s">
        <v>6</v>
      </c>
      <c r="O101" s="2" t="s">
        <v>8</v>
      </c>
      <c r="P101" s="2" t="s">
        <v>9</v>
      </c>
    </row>
    <row r="102" spans="1:16" x14ac:dyDescent="0.25">
      <c r="A102" s="8"/>
      <c r="B102" s="9"/>
      <c r="C102" s="14"/>
      <c r="D102" s="16"/>
      <c r="E102" s="8"/>
      <c r="F102" s="14"/>
      <c r="G102" s="16"/>
      <c r="H102" s="8"/>
      <c r="I102" s="8"/>
      <c r="J102" s="8"/>
      <c r="K102" s="8"/>
      <c r="N102">
        <f>IF($J102="Experiential",$H102,0)</f>
        <v>0</v>
      </c>
      <c r="O102">
        <f>IF($I102="Yes",$H102,0)</f>
        <v>0</v>
      </c>
      <c r="P102">
        <f>IF($K102="Yes",$H102,0)</f>
        <v>0</v>
      </c>
    </row>
    <row r="103" spans="1:16" x14ac:dyDescent="0.25">
      <c r="A103" s="8"/>
      <c r="B103" s="9"/>
      <c r="C103" s="14"/>
      <c r="D103" s="16"/>
      <c r="E103" s="8"/>
      <c r="F103" s="14"/>
      <c r="G103" s="16"/>
      <c r="H103" s="8"/>
      <c r="I103" s="8"/>
      <c r="J103" s="8"/>
      <c r="K103" s="8"/>
      <c r="N103">
        <f>IF($J103="Experiential",$H103,0)</f>
        <v>0</v>
      </c>
      <c r="O103">
        <f>IF($I103="Yes",$H103,0)</f>
        <v>0</v>
      </c>
      <c r="P103">
        <f t="shared" ref="P103:P107" si="13">IF($K103="Yes",$H103,0)</f>
        <v>0</v>
      </c>
    </row>
    <row r="104" spans="1:16" x14ac:dyDescent="0.25">
      <c r="A104" s="8"/>
      <c r="B104" s="9"/>
      <c r="C104" s="14"/>
      <c r="D104" s="16"/>
      <c r="E104" s="8"/>
      <c r="F104" s="14"/>
      <c r="G104" s="16"/>
      <c r="H104" s="8"/>
      <c r="I104" s="8"/>
      <c r="J104" s="8"/>
      <c r="K104" s="8"/>
      <c r="N104">
        <f>IF($J104="Experiential",$H104,0)</f>
        <v>0</v>
      </c>
      <c r="O104">
        <f>IF($I104="Yes",$H104,0)</f>
        <v>0</v>
      </c>
      <c r="P104">
        <f t="shared" si="13"/>
        <v>0</v>
      </c>
    </row>
    <row r="105" spans="1:16" x14ac:dyDescent="0.25">
      <c r="A105" s="8"/>
      <c r="B105" s="9"/>
      <c r="C105" s="14"/>
      <c r="D105" s="16"/>
      <c r="E105" s="8"/>
      <c r="F105" s="14"/>
      <c r="G105" s="16"/>
      <c r="H105" s="8"/>
      <c r="I105" s="8"/>
      <c r="J105" s="8"/>
      <c r="K105" s="8"/>
      <c r="N105">
        <f>IF($J105="Experiential",$H105,0)</f>
        <v>0</v>
      </c>
      <c r="O105">
        <f>IF($I105="Yes",$H105,0)</f>
        <v>0</v>
      </c>
      <c r="P105">
        <f t="shared" si="13"/>
        <v>0</v>
      </c>
    </row>
    <row r="106" spans="1:16" x14ac:dyDescent="0.25">
      <c r="A106" s="8"/>
      <c r="B106" s="9"/>
      <c r="C106" s="14"/>
      <c r="D106" s="16"/>
      <c r="E106" s="8"/>
      <c r="F106" s="14"/>
      <c r="G106" s="16"/>
      <c r="H106" s="8"/>
      <c r="I106" s="8"/>
      <c r="J106" s="8"/>
      <c r="K106" s="8"/>
      <c r="N106">
        <f t="shared" ref="N106:N107" si="14">IF($J106="Experiential",$H106,0)</f>
        <v>0</v>
      </c>
      <c r="O106">
        <f t="shared" ref="O106:O107" si="15">IF($I106="Yes",$H106,0)</f>
        <v>0</v>
      </c>
      <c r="P106">
        <f t="shared" si="13"/>
        <v>0</v>
      </c>
    </row>
    <row r="107" spans="1:16" x14ac:dyDescent="0.25">
      <c r="A107" s="8"/>
      <c r="B107" s="9"/>
      <c r="C107" s="14"/>
      <c r="D107" s="16"/>
      <c r="E107" s="8"/>
      <c r="F107" s="14"/>
      <c r="G107" s="16"/>
      <c r="H107" s="8"/>
      <c r="I107" s="8"/>
      <c r="J107" s="8"/>
      <c r="K107" s="8"/>
      <c r="N107">
        <f t="shared" si="14"/>
        <v>0</v>
      </c>
      <c r="O107">
        <f t="shared" si="15"/>
        <v>0</v>
      </c>
      <c r="P107">
        <f t="shared" si="13"/>
        <v>0</v>
      </c>
    </row>
    <row r="108" spans="1:16" ht="4.5" customHeight="1" x14ac:dyDescent="0.25">
      <c r="H108"/>
      <c r="I108"/>
      <c r="J108"/>
      <c r="K108"/>
    </row>
    <row r="109" spans="1:16" x14ac:dyDescent="0.25">
      <c r="E109" s="20" t="s">
        <v>37</v>
      </c>
      <c r="F109" s="20"/>
      <c r="G109" s="20"/>
      <c r="H109" s="5">
        <f>SUM(H102:H107)</f>
        <v>0</v>
      </c>
      <c r="N109">
        <f>SUM(N102:N107)+N93</f>
        <v>0</v>
      </c>
      <c r="O109">
        <f>SUM(O102:O107)+O93</f>
        <v>0</v>
      </c>
      <c r="P109">
        <f>SUM(P102:P107)+P93</f>
        <v>0</v>
      </c>
    </row>
    <row r="110" spans="1:16" ht="15.75" x14ac:dyDescent="0.25">
      <c r="E110" s="21" t="s">
        <v>18</v>
      </c>
      <c r="F110" s="21"/>
      <c r="G110" s="21"/>
      <c r="H110" s="6">
        <f>$E$25+$H$35+$H$51+$H$63+$H$79+$H$93+$H$109</f>
        <v>0</v>
      </c>
    </row>
    <row r="111" spans="1:16" x14ac:dyDescent="0.25">
      <c r="E111" s="22" t="s">
        <v>14</v>
      </c>
      <c r="F111" s="22"/>
      <c r="G111" s="22"/>
      <c r="H111" s="7">
        <f>N109</f>
        <v>0</v>
      </c>
    </row>
    <row r="112" spans="1:16" x14ac:dyDescent="0.25">
      <c r="E112" s="22" t="s">
        <v>17</v>
      </c>
      <c r="F112" s="22"/>
      <c r="G112" s="22"/>
      <c r="H112" s="7">
        <f>H110-O109</f>
        <v>0</v>
      </c>
    </row>
    <row r="113" spans="1:16" x14ac:dyDescent="0.25">
      <c r="E113" s="22" t="s">
        <v>20</v>
      </c>
      <c r="F113" s="22"/>
      <c r="G113" s="22"/>
      <c r="H113" s="7">
        <f>H110-P109</f>
        <v>0</v>
      </c>
    </row>
    <row r="114" spans="1:16" x14ac:dyDescent="0.25">
      <c r="E114" s="1"/>
      <c r="F114" s="1"/>
      <c r="G114" s="1"/>
    </row>
    <row r="115" spans="1:16" ht="18.75" x14ac:dyDescent="0.3">
      <c r="A115" s="35" t="s">
        <v>38</v>
      </c>
      <c r="B115" s="24"/>
      <c r="C115" s="24"/>
      <c r="D115" s="24"/>
      <c r="E115" s="24"/>
      <c r="F115" s="24"/>
      <c r="G115" s="24"/>
      <c r="H115" s="24"/>
      <c r="I115" s="24"/>
      <c r="J115" s="24"/>
      <c r="K115" s="24"/>
    </row>
    <row r="116" spans="1:16" ht="5.25" customHeight="1" x14ac:dyDescent="0.25"/>
    <row r="117" spans="1:16" s="2" customFormat="1" ht="25.5" x14ac:dyDescent="0.25">
      <c r="A117" s="3" t="s">
        <v>0</v>
      </c>
      <c r="B117" s="3" t="s">
        <v>1</v>
      </c>
      <c r="C117" s="17" t="s">
        <v>2</v>
      </c>
      <c r="D117" s="19"/>
      <c r="E117" s="3" t="s">
        <v>3</v>
      </c>
      <c r="F117" s="17" t="s">
        <v>4</v>
      </c>
      <c r="G117" s="19"/>
      <c r="H117" s="3" t="s">
        <v>5</v>
      </c>
      <c r="I117" s="4" t="s">
        <v>8</v>
      </c>
      <c r="J117" s="4" t="s">
        <v>12</v>
      </c>
      <c r="K117" s="4" t="s">
        <v>9</v>
      </c>
      <c r="N117" s="2" t="s">
        <v>6</v>
      </c>
      <c r="O117" s="2" t="s">
        <v>8</v>
      </c>
      <c r="P117" s="2" t="s">
        <v>9</v>
      </c>
    </row>
    <row r="118" spans="1:16" x14ac:dyDescent="0.25">
      <c r="A118" s="8"/>
      <c r="B118" s="9"/>
      <c r="C118" s="14"/>
      <c r="D118" s="16"/>
      <c r="E118" s="8"/>
      <c r="F118" s="14"/>
      <c r="G118" s="16"/>
      <c r="H118" s="8"/>
      <c r="I118" s="8"/>
      <c r="J118" s="8"/>
      <c r="K118" s="8"/>
      <c r="N118">
        <f>IF($J118="Experiential",$H118,0)</f>
        <v>0</v>
      </c>
      <c r="O118">
        <f>IF($I118="Yes",$H118,0)</f>
        <v>0</v>
      </c>
      <c r="P118">
        <f>IF($K118="Yes",$H118,0)</f>
        <v>0</v>
      </c>
    </row>
    <row r="119" spans="1:16" x14ac:dyDescent="0.25">
      <c r="A119" s="8"/>
      <c r="B119" s="9"/>
      <c r="C119" s="14"/>
      <c r="D119" s="16"/>
      <c r="E119" s="8"/>
      <c r="F119" s="14"/>
      <c r="G119" s="16"/>
      <c r="H119" s="8"/>
      <c r="I119" s="8"/>
      <c r="J119" s="8"/>
      <c r="K119" s="8"/>
      <c r="N119">
        <f>IF($J119="Experiential",$H119,0)</f>
        <v>0</v>
      </c>
      <c r="O119">
        <f>IF($I119="Yes",$H119,0)</f>
        <v>0</v>
      </c>
      <c r="P119">
        <f t="shared" ref="P119" si="16">IF($K119="Yes",$H119,0)</f>
        <v>0</v>
      </c>
    </row>
    <row r="120" spans="1:16" ht="4.5" customHeight="1" x14ac:dyDescent="0.25">
      <c r="H120"/>
      <c r="I120"/>
      <c r="J120"/>
      <c r="K120"/>
    </row>
    <row r="121" spans="1:16" x14ac:dyDescent="0.25">
      <c r="E121" s="20" t="s">
        <v>39</v>
      </c>
      <c r="F121" s="20"/>
      <c r="G121" s="20"/>
      <c r="H121" s="5">
        <f>SUM(H118:H119)</f>
        <v>0</v>
      </c>
      <c r="N121">
        <f>SUM(N118:N119)+N109</f>
        <v>0</v>
      </c>
      <c r="O121">
        <f t="shared" ref="O121:P121" si="17">SUM(O118:O119)+O109</f>
        <v>0</v>
      </c>
      <c r="P121">
        <f t="shared" si="17"/>
        <v>0</v>
      </c>
    </row>
    <row r="122" spans="1:16" ht="15.75" x14ac:dyDescent="0.25">
      <c r="E122" s="21" t="s">
        <v>18</v>
      </c>
      <c r="F122" s="21"/>
      <c r="G122" s="21"/>
      <c r="H122" s="6">
        <f>$E$25+$H$35+$H$51+$H$63+$H$79+$H$93+$H$109+$H$121</f>
        <v>0</v>
      </c>
    </row>
    <row r="123" spans="1:16" x14ac:dyDescent="0.25">
      <c r="E123" s="22" t="s">
        <v>14</v>
      </c>
      <c r="F123" s="22"/>
      <c r="G123" s="22"/>
      <c r="H123" s="7">
        <f>N121</f>
        <v>0</v>
      </c>
    </row>
    <row r="124" spans="1:16" x14ac:dyDescent="0.25">
      <c r="E124" s="22" t="s">
        <v>17</v>
      </c>
      <c r="F124" s="22"/>
      <c r="G124" s="22"/>
      <c r="H124" s="7">
        <f>H122-O121</f>
        <v>0</v>
      </c>
    </row>
    <row r="125" spans="1:16" x14ac:dyDescent="0.25">
      <c r="E125" s="22" t="s">
        <v>20</v>
      </c>
      <c r="F125" s="22"/>
      <c r="G125" s="22"/>
      <c r="H125" s="7">
        <f>H122+P121</f>
        <v>0</v>
      </c>
    </row>
    <row r="127" spans="1:16" ht="18.75" x14ac:dyDescent="0.3">
      <c r="A127" s="23" t="s">
        <v>40</v>
      </c>
      <c r="B127" s="36"/>
      <c r="C127" s="36"/>
      <c r="D127" s="36"/>
      <c r="E127" s="36"/>
      <c r="F127" s="36"/>
      <c r="G127" s="36"/>
      <c r="H127" s="36"/>
      <c r="I127" s="36"/>
      <c r="J127" s="36"/>
      <c r="K127" s="36"/>
    </row>
    <row r="128" spans="1:16" ht="5.25" customHeight="1" x14ac:dyDescent="0.25"/>
    <row r="129" spans="1:16" ht="25.5" x14ac:dyDescent="0.25">
      <c r="A129" s="3" t="s">
        <v>0</v>
      </c>
      <c r="B129" s="3" t="s">
        <v>1</v>
      </c>
      <c r="C129" s="17" t="s">
        <v>2</v>
      </c>
      <c r="D129" s="19" t="s">
        <v>2</v>
      </c>
      <c r="E129" s="3" t="s">
        <v>3</v>
      </c>
      <c r="F129" s="17" t="s">
        <v>4</v>
      </c>
      <c r="G129" s="19"/>
      <c r="H129" s="3" t="s">
        <v>5</v>
      </c>
      <c r="I129" s="4" t="s">
        <v>8</v>
      </c>
      <c r="J129" s="4" t="s">
        <v>12</v>
      </c>
      <c r="K129" s="4" t="s">
        <v>9</v>
      </c>
      <c r="M129" s="2"/>
      <c r="N129" s="2" t="s">
        <v>6</v>
      </c>
      <c r="O129" s="2" t="s">
        <v>8</v>
      </c>
      <c r="P129" s="2" t="s">
        <v>9</v>
      </c>
    </row>
    <row r="130" spans="1:16" x14ac:dyDescent="0.25">
      <c r="A130" s="8"/>
      <c r="B130" s="9"/>
      <c r="C130" s="14"/>
      <c r="D130" s="16"/>
      <c r="E130" s="8"/>
      <c r="F130" s="14"/>
      <c r="G130" s="16"/>
      <c r="H130" s="8"/>
      <c r="I130" s="8"/>
      <c r="J130" s="8"/>
      <c r="K130" s="8"/>
      <c r="N130">
        <f>IF($J130="Experiential",$H130,0)</f>
        <v>0</v>
      </c>
      <c r="O130">
        <f>IF($I130="Yes",$H130,0)</f>
        <v>0</v>
      </c>
      <c r="P130">
        <f>IF($K130="Yes",$H130,0)</f>
        <v>0</v>
      </c>
    </row>
    <row r="131" spans="1:16" x14ac:dyDescent="0.25">
      <c r="A131" s="8"/>
      <c r="B131" s="9"/>
      <c r="C131" s="14"/>
      <c r="D131" s="16"/>
      <c r="E131" s="8"/>
      <c r="F131" s="14"/>
      <c r="G131" s="16"/>
      <c r="H131" s="8"/>
      <c r="I131" s="8"/>
      <c r="J131" s="8"/>
      <c r="K131" s="8"/>
      <c r="N131">
        <f>IF($J131="Experiential",$H131,0)</f>
        <v>0</v>
      </c>
      <c r="O131">
        <f>IF($I131="Yes",$H131,0)</f>
        <v>0</v>
      </c>
      <c r="P131">
        <f t="shared" ref="P131:P135" si="18">IF($K131="Yes",$H131,0)</f>
        <v>0</v>
      </c>
    </row>
    <row r="132" spans="1:16" x14ac:dyDescent="0.25">
      <c r="A132" s="8"/>
      <c r="B132" s="9"/>
      <c r="C132" s="14"/>
      <c r="D132" s="16"/>
      <c r="E132" s="8"/>
      <c r="F132" s="14"/>
      <c r="G132" s="16"/>
      <c r="H132" s="8"/>
      <c r="I132" s="8"/>
      <c r="J132" s="8"/>
      <c r="K132" s="8"/>
      <c r="N132">
        <f>IF($J132="Experiential",$H132,0)</f>
        <v>0</v>
      </c>
      <c r="O132">
        <f>IF($I132="Yes",$H132,0)</f>
        <v>0</v>
      </c>
      <c r="P132">
        <f t="shared" si="18"/>
        <v>0</v>
      </c>
    </row>
    <row r="133" spans="1:16" x14ac:dyDescent="0.25">
      <c r="A133" s="8"/>
      <c r="B133" s="9"/>
      <c r="C133" s="14"/>
      <c r="D133" s="16"/>
      <c r="E133" s="8"/>
      <c r="F133" s="14"/>
      <c r="G133" s="16"/>
      <c r="H133" s="8"/>
      <c r="I133" s="8"/>
      <c r="J133" s="8"/>
      <c r="K133" s="8"/>
      <c r="N133">
        <f>IF($J133="Experiential",$H133,0)</f>
        <v>0</v>
      </c>
      <c r="O133">
        <f>IF($I133="Yes",$H133,0)</f>
        <v>0</v>
      </c>
      <c r="P133">
        <f t="shared" si="18"/>
        <v>0</v>
      </c>
    </row>
    <row r="134" spans="1:16" x14ac:dyDescent="0.25">
      <c r="A134" s="8"/>
      <c r="B134" s="9"/>
      <c r="C134" s="14"/>
      <c r="D134" s="16"/>
      <c r="E134" s="8"/>
      <c r="F134" s="14"/>
      <c r="G134" s="16"/>
      <c r="H134" s="8"/>
      <c r="I134" s="8"/>
      <c r="J134" s="8"/>
      <c r="K134" s="8"/>
      <c r="N134">
        <f t="shared" ref="N134:N135" si="19">IF($J134="Experiential",$H134,0)</f>
        <v>0</v>
      </c>
      <c r="O134">
        <f t="shared" ref="O134:O135" si="20">IF($I134="Yes",$H134,0)</f>
        <v>0</v>
      </c>
      <c r="P134">
        <f t="shared" si="18"/>
        <v>0</v>
      </c>
    </row>
    <row r="135" spans="1:16" x14ac:dyDescent="0.25">
      <c r="A135" s="8"/>
      <c r="B135" s="9"/>
      <c r="C135" s="14"/>
      <c r="D135" s="16"/>
      <c r="E135" s="8"/>
      <c r="F135" s="14"/>
      <c r="G135" s="16"/>
      <c r="H135" s="8"/>
      <c r="I135" s="8"/>
      <c r="J135" s="8"/>
      <c r="K135" s="8"/>
      <c r="N135">
        <f t="shared" si="19"/>
        <v>0</v>
      </c>
      <c r="O135">
        <f t="shared" si="20"/>
        <v>0</v>
      </c>
      <c r="P135">
        <f t="shared" si="18"/>
        <v>0</v>
      </c>
    </row>
    <row r="136" spans="1:16" ht="4.5" customHeight="1" x14ac:dyDescent="0.25">
      <c r="H136"/>
      <c r="I136"/>
      <c r="J136"/>
      <c r="K136"/>
    </row>
    <row r="137" spans="1:16" x14ac:dyDescent="0.25">
      <c r="E137" s="20" t="s">
        <v>41</v>
      </c>
      <c r="F137" s="20"/>
      <c r="G137" s="20"/>
      <c r="H137" s="5">
        <f>SUM(H130:H135)</f>
        <v>0</v>
      </c>
      <c r="N137">
        <f>SUM(N130:N135)+N121</f>
        <v>0</v>
      </c>
      <c r="O137">
        <f>SUM(O130:O135)+O121</f>
        <v>0</v>
      </c>
      <c r="P137">
        <f>SUM(P130:P135)+P121</f>
        <v>0</v>
      </c>
    </row>
    <row r="138" spans="1:16" ht="15.75" x14ac:dyDescent="0.25">
      <c r="E138" s="21" t="s">
        <v>18</v>
      </c>
      <c r="F138" s="21"/>
      <c r="G138" s="21"/>
      <c r="H138" s="6">
        <f>$E$25+$H$35+$H$51+$H$63+$H$79+$H$93+$H$109+$H$121+$H$137</f>
        <v>0</v>
      </c>
    </row>
    <row r="139" spans="1:16" x14ac:dyDescent="0.25">
      <c r="E139" s="22" t="s">
        <v>14</v>
      </c>
      <c r="F139" s="22"/>
      <c r="G139" s="22"/>
      <c r="H139" s="7">
        <f>N137</f>
        <v>0</v>
      </c>
    </row>
    <row r="140" spans="1:16" x14ac:dyDescent="0.25">
      <c r="E140" s="22" t="s">
        <v>17</v>
      </c>
      <c r="F140" s="22"/>
      <c r="G140" s="22"/>
      <c r="H140" s="7">
        <f>H138-O137</f>
        <v>0</v>
      </c>
    </row>
    <row r="141" spans="1:16" x14ac:dyDescent="0.25">
      <c r="E141" s="22" t="s">
        <v>20</v>
      </c>
      <c r="F141" s="22"/>
      <c r="G141" s="22"/>
      <c r="H141" s="7">
        <f>H138-P137</f>
        <v>0</v>
      </c>
    </row>
    <row r="142" spans="1:16" x14ac:dyDescent="0.25">
      <c r="E142" s="1"/>
      <c r="F142" s="1"/>
      <c r="G142" s="1"/>
    </row>
    <row r="143" spans="1:16" ht="18.75" x14ac:dyDescent="0.3">
      <c r="A143" s="35" t="s">
        <v>42</v>
      </c>
      <c r="B143" s="24"/>
      <c r="C143" s="24"/>
      <c r="D143" s="24"/>
      <c r="E143" s="24"/>
      <c r="F143" s="24"/>
      <c r="G143" s="24"/>
      <c r="H143" s="24"/>
      <c r="I143" s="24"/>
      <c r="J143" s="24"/>
      <c r="K143" s="24"/>
    </row>
    <row r="144" spans="1:16" ht="5.25" customHeight="1" x14ac:dyDescent="0.25"/>
    <row r="145" spans="1:16" s="2" customFormat="1" ht="25.5" x14ac:dyDescent="0.25">
      <c r="A145" s="3" t="s">
        <v>0</v>
      </c>
      <c r="B145" s="3" t="s">
        <v>1</v>
      </c>
      <c r="C145" s="17" t="s">
        <v>2</v>
      </c>
      <c r="D145" s="19" t="s">
        <v>2</v>
      </c>
      <c r="E145" s="3" t="s">
        <v>3</v>
      </c>
      <c r="F145" s="17" t="s">
        <v>4</v>
      </c>
      <c r="G145" s="19" t="s">
        <v>4</v>
      </c>
      <c r="H145" s="3" t="s">
        <v>5</v>
      </c>
      <c r="I145" s="4" t="s">
        <v>8</v>
      </c>
      <c r="J145" s="4" t="s">
        <v>12</v>
      </c>
      <c r="K145" s="4" t="s">
        <v>9</v>
      </c>
      <c r="N145" s="2" t="s">
        <v>6</v>
      </c>
      <c r="O145" s="2" t="s">
        <v>8</v>
      </c>
      <c r="P145" s="2" t="s">
        <v>9</v>
      </c>
    </row>
    <row r="146" spans="1:16" x14ac:dyDescent="0.25">
      <c r="A146" s="8"/>
      <c r="B146" s="9"/>
      <c r="C146" s="14"/>
      <c r="D146" s="16"/>
      <c r="E146" s="8"/>
      <c r="F146" s="14"/>
      <c r="G146" s="16"/>
      <c r="H146" s="8"/>
      <c r="I146" s="8"/>
      <c r="J146" s="8"/>
      <c r="K146" s="8"/>
      <c r="N146">
        <f t="shared" ref="N146:N149" si="21">IF($J146="Experiential",$H146,0)</f>
        <v>0</v>
      </c>
      <c r="O146">
        <f t="shared" ref="O146:O149" si="22">IF($I146="Yes",$H146,0)</f>
        <v>0</v>
      </c>
      <c r="P146">
        <f>IF($K146="Yes",$H146,0)</f>
        <v>0</v>
      </c>
    </row>
    <row r="147" spans="1:16" x14ac:dyDescent="0.25">
      <c r="A147" s="8"/>
      <c r="B147" s="9"/>
      <c r="C147" s="14"/>
      <c r="D147" s="16"/>
      <c r="E147" s="8"/>
      <c r="F147" s="14"/>
      <c r="G147" s="16"/>
      <c r="H147" s="8"/>
      <c r="I147" s="8"/>
      <c r="J147" s="8"/>
      <c r="K147" s="8"/>
      <c r="N147">
        <f t="shared" si="21"/>
        <v>0</v>
      </c>
      <c r="O147">
        <f t="shared" si="22"/>
        <v>0</v>
      </c>
      <c r="P147">
        <f t="shared" ref="P147:P149" si="23">IF($K147="Yes",$H147,0)</f>
        <v>0</v>
      </c>
    </row>
    <row r="148" spans="1:16" x14ac:dyDescent="0.25">
      <c r="A148" s="8"/>
      <c r="B148" s="9"/>
      <c r="C148" s="14"/>
      <c r="D148" s="16"/>
      <c r="E148" s="8"/>
      <c r="F148" s="14"/>
      <c r="G148" s="16"/>
      <c r="H148" s="8"/>
      <c r="I148" s="8"/>
      <c r="J148" s="8"/>
      <c r="K148" s="8"/>
      <c r="N148">
        <f t="shared" si="21"/>
        <v>0</v>
      </c>
      <c r="O148">
        <f t="shared" si="22"/>
        <v>0</v>
      </c>
      <c r="P148">
        <f t="shared" si="23"/>
        <v>0</v>
      </c>
    </row>
    <row r="149" spans="1:16" x14ac:dyDescent="0.25">
      <c r="A149" s="8"/>
      <c r="B149" s="9"/>
      <c r="C149" s="14"/>
      <c r="D149" s="16"/>
      <c r="E149" s="8"/>
      <c r="F149" s="14"/>
      <c r="G149" s="16"/>
      <c r="H149" s="8"/>
      <c r="I149" s="8"/>
      <c r="J149" s="8"/>
      <c r="K149" s="8"/>
      <c r="N149">
        <f t="shared" si="21"/>
        <v>0</v>
      </c>
      <c r="O149">
        <f t="shared" si="22"/>
        <v>0</v>
      </c>
      <c r="P149">
        <f t="shared" si="23"/>
        <v>0</v>
      </c>
    </row>
    <row r="150" spans="1:16" ht="4.5" customHeight="1" x14ac:dyDescent="0.25">
      <c r="H150"/>
      <c r="I150"/>
      <c r="J150"/>
      <c r="K150"/>
    </row>
    <row r="151" spans="1:16" x14ac:dyDescent="0.25">
      <c r="E151" s="20" t="s">
        <v>43</v>
      </c>
      <c r="F151" s="20"/>
      <c r="G151" s="20"/>
      <c r="H151" s="5">
        <f>SUM(H146:H149)</f>
        <v>0</v>
      </c>
      <c r="N151">
        <f>SUM(N146:N149)+N137</f>
        <v>0</v>
      </c>
      <c r="O151">
        <f>SUM(O146:O149)+O137</f>
        <v>0</v>
      </c>
      <c r="P151">
        <f>SUM(P146:P149)+P137</f>
        <v>0</v>
      </c>
    </row>
    <row r="152" spans="1:16" ht="15.75" x14ac:dyDescent="0.25">
      <c r="E152" s="21" t="s">
        <v>18</v>
      </c>
      <c r="F152" s="21"/>
      <c r="G152" s="21"/>
      <c r="H152" s="6">
        <f>$E$25+$H$35+$H$51+$H$63+$H$79+$H$93+$H$109+$H$121+$H$137+$H$151</f>
        <v>0</v>
      </c>
    </row>
    <row r="153" spans="1:16" x14ac:dyDescent="0.25">
      <c r="E153" s="22" t="s">
        <v>14</v>
      </c>
      <c r="F153" s="22"/>
      <c r="G153" s="22"/>
      <c r="H153" s="7">
        <f>N151</f>
        <v>0</v>
      </c>
    </row>
    <row r="154" spans="1:16" x14ac:dyDescent="0.25">
      <c r="E154" s="22" t="s">
        <v>17</v>
      </c>
      <c r="F154" s="22"/>
      <c r="G154" s="22"/>
      <c r="H154" s="7">
        <f>H152-O151</f>
        <v>0</v>
      </c>
    </row>
    <row r="155" spans="1:16" x14ac:dyDescent="0.25">
      <c r="E155" s="22" t="s">
        <v>20</v>
      </c>
      <c r="F155" s="22"/>
      <c r="G155" s="22"/>
      <c r="H155" s="7">
        <f>H152-P151</f>
        <v>0</v>
      </c>
    </row>
    <row r="157" spans="1:16" ht="18.75" x14ac:dyDescent="0.3">
      <c r="A157" s="23" t="s">
        <v>44</v>
      </c>
      <c r="B157" s="36"/>
      <c r="C157" s="36"/>
      <c r="D157" s="36"/>
      <c r="E157" s="36"/>
      <c r="F157" s="36"/>
      <c r="G157" s="36"/>
      <c r="H157" s="36"/>
      <c r="I157" s="36"/>
      <c r="J157" s="36"/>
      <c r="K157" s="36"/>
    </row>
    <row r="158" spans="1:16" ht="5.25" customHeight="1" x14ac:dyDescent="0.25"/>
    <row r="159" spans="1:16" ht="25.5" x14ac:dyDescent="0.25">
      <c r="A159" s="3" t="s">
        <v>0</v>
      </c>
      <c r="B159" s="3" t="s">
        <v>1</v>
      </c>
      <c r="C159" s="17" t="s">
        <v>2</v>
      </c>
      <c r="D159" s="19" t="s">
        <v>2</v>
      </c>
      <c r="E159" s="3" t="s">
        <v>3</v>
      </c>
      <c r="F159" s="17" t="s">
        <v>4</v>
      </c>
      <c r="G159" s="19" t="s">
        <v>4</v>
      </c>
      <c r="H159" s="3" t="s">
        <v>5</v>
      </c>
      <c r="I159" s="4" t="s">
        <v>8</v>
      </c>
      <c r="J159" s="4" t="s">
        <v>12</v>
      </c>
      <c r="K159" s="4" t="s">
        <v>9</v>
      </c>
      <c r="M159" s="2"/>
      <c r="N159" s="2" t="s">
        <v>6</v>
      </c>
      <c r="O159" s="2" t="s">
        <v>8</v>
      </c>
      <c r="P159" s="2" t="s">
        <v>9</v>
      </c>
    </row>
    <row r="160" spans="1:16" x14ac:dyDescent="0.25">
      <c r="A160" s="8"/>
      <c r="B160" s="9"/>
      <c r="C160" s="14"/>
      <c r="D160" s="16"/>
      <c r="E160" s="8"/>
      <c r="F160" s="14"/>
      <c r="G160" s="16"/>
      <c r="H160" s="8"/>
      <c r="I160" s="8"/>
      <c r="J160" s="8"/>
      <c r="K160" s="8"/>
      <c r="N160">
        <f>IF($J160="Experiential",$H160,0)</f>
        <v>0</v>
      </c>
      <c r="O160">
        <f>IF($I160="Yes",$H160,0)</f>
        <v>0</v>
      </c>
      <c r="P160">
        <f>IF($K160="Yes",$H160,0)</f>
        <v>0</v>
      </c>
    </row>
    <row r="161" spans="1:16" x14ac:dyDescent="0.25">
      <c r="A161" s="8"/>
      <c r="B161" s="9"/>
      <c r="C161" s="14"/>
      <c r="D161" s="16"/>
      <c r="E161" s="8"/>
      <c r="F161" s="14"/>
      <c r="G161" s="16"/>
      <c r="H161" s="8"/>
      <c r="I161" s="8"/>
      <c r="J161" s="8"/>
      <c r="K161" s="8"/>
      <c r="N161">
        <f>IF($J161="Experiential",$H161,0)</f>
        <v>0</v>
      </c>
      <c r="O161">
        <f>IF($I161="Yes",$H161,0)</f>
        <v>0</v>
      </c>
      <c r="P161">
        <f t="shared" ref="P161:P165" si="24">IF($K161="Yes",$H161,0)</f>
        <v>0</v>
      </c>
    </row>
    <row r="162" spans="1:16" x14ac:dyDescent="0.25">
      <c r="A162" s="8"/>
      <c r="B162" s="9"/>
      <c r="C162" s="14"/>
      <c r="D162" s="16"/>
      <c r="E162" s="8"/>
      <c r="F162" s="14"/>
      <c r="G162" s="16"/>
      <c r="H162" s="8"/>
      <c r="I162" s="8"/>
      <c r="J162" s="8"/>
      <c r="K162" s="8"/>
      <c r="N162">
        <f>IF($J162="Experiential",$H162,0)</f>
        <v>0</v>
      </c>
      <c r="O162">
        <f>IF($I162="Yes",$H162,0)</f>
        <v>0</v>
      </c>
      <c r="P162">
        <f t="shared" si="24"/>
        <v>0</v>
      </c>
    </row>
    <row r="163" spans="1:16" x14ac:dyDescent="0.25">
      <c r="A163" s="8"/>
      <c r="B163" s="9"/>
      <c r="C163" s="14"/>
      <c r="D163" s="16"/>
      <c r="E163" s="8"/>
      <c r="F163" s="14"/>
      <c r="G163" s="16"/>
      <c r="H163" s="8"/>
      <c r="I163" s="8"/>
      <c r="J163" s="8"/>
      <c r="K163" s="8"/>
      <c r="N163">
        <f>IF($J163="Experiential",$H163,0)</f>
        <v>0</v>
      </c>
      <c r="O163">
        <f>IF($I163="Yes",$H163,0)</f>
        <v>0</v>
      </c>
      <c r="P163">
        <f t="shared" si="24"/>
        <v>0</v>
      </c>
    </row>
    <row r="164" spans="1:16" x14ac:dyDescent="0.25">
      <c r="A164" s="8"/>
      <c r="B164" s="9"/>
      <c r="C164" s="14"/>
      <c r="D164" s="16"/>
      <c r="E164" s="8"/>
      <c r="F164" s="14"/>
      <c r="G164" s="16"/>
      <c r="H164" s="8"/>
      <c r="I164" s="8"/>
      <c r="J164" s="8"/>
      <c r="K164" s="8"/>
      <c r="N164">
        <f t="shared" ref="N164:N165" si="25">IF($J164="Experiential",$H164,0)</f>
        <v>0</v>
      </c>
      <c r="O164">
        <f t="shared" ref="O164:O165" si="26">IF($I164="Yes",$H164,0)</f>
        <v>0</v>
      </c>
      <c r="P164">
        <f t="shared" si="24"/>
        <v>0</v>
      </c>
    </row>
    <row r="165" spans="1:16" x14ac:dyDescent="0.25">
      <c r="A165" s="8"/>
      <c r="B165" s="9"/>
      <c r="C165" s="14"/>
      <c r="D165" s="16"/>
      <c r="E165" s="8"/>
      <c r="F165" s="14"/>
      <c r="G165" s="16"/>
      <c r="H165" s="8"/>
      <c r="I165" s="8"/>
      <c r="J165" s="8"/>
      <c r="K165" s="8"/>
      <c r="N165">
        <f t="shared" si="25"/>
        <v>0</v>
      </c>
      <c r="O165">
        <f t="shared" si="26"/>
        <v>0</v>
      </c>
      <c r="P165">
        <f t="shared" si="24"/>
        <v>0</v>
      </c>
    </row>
    <row r="166" spans="1:16" ht="4.5" customHeight="1" x14ac:dyDescent="0.25">
      <c r="H166"/>
      <c r="I166"/>
      <c r="J166"/>
      <c r="K166"/>
    </row>
    <row r="167" spans="1:16" x14ac:dyDescent="0.25">
      <c r="E167" s="20" t="s">
        <v>45</v>
      </c>
      <c r="F167" s="20"/>
      <c r="G167" s="20"/>
      <c r="H167" s="5">
        <f>SUM(H160:H165)</f>
        <v>0</v>
      </c>
      <c r="N167">
        <f>SUM(N160:N165)+N151</f>
        <v>0</v>
      </c>
      <c r="O167">
        <f>SUM(O160:O165)+O151</f>
        <v>0</v>
      </c>
      <c r="P167">
        <f>SUM(P160:P165)+P151</f>
        <v>0</v>
      </c>
    </row>
    <row r="168" spans="1:16" ht="15.75" x14ac:dyDescent="0.25">
      <c r="E168" s="21" t="s">
        <v>18</v>
      </c>
      <c r="F168" s="21"/>
      <c r="G168" s="21"/>
      <c r="H168" s="6">
        <f>$E$25+$H$35+$H$51+$H$63+$H$79+$H$93+$H$109+$H$121+$H$137+$H$151+$H$167</f>
        <v>0</v>
      </c>
    </row>
    <row r="169" spans="1:16" x14ac:dyDescent="0.25">
      <c r="E169" s="22" t="s">
        <v>14</v>
      </c>
      <c r="F169" s="22"/>
      <c r="G169" s="22"/>
      <c r="H169" s="7">
        <f>N167</f>
        <v>0</v>
      </c>
    </row>
    <row r="170" spans="1:16" x14ac:dyDescent="0.25">
      <c r="E170" s="22" t="s">
        <v>17</v>
      </c>
      <c r="F170" s="22"/>
      <c r="G170" s="22"/>
      <c r="H170" s="7">
        <f>H168-O167</f>
        <v>0</v>
      </c>
    </row>
    <row r="171" spans="1:16" x14ac:dyDescent="0.25">
      <c r="E171" s="22" t="s">
        <v>20</v>
      </c>
      <c r="F171" s="22"/>
      <c r="G171" s="22"/>
      <c r="H171" s="7">
        <f>H168-P167</f>
        <v>0</v>
      </c>
    </row>
    <row r="172" spans="1:16" x14ac:dyDescent="0.25">
      <c r="E172" s="1"/>
      <c r="F172" s="1"/>
      <c r="G172" s="1"/>
    </row>
    <row r="173" spans="1:16" ht="18.75" x14ac:dyDescent="0.3">
      <c r="A173" s="35" t="s">
        <v>46</v>
      </c>
      <c r="B173" s="24"/>
      <c r="C173" s="24"/>
      <c r="D173" s="24"/>
      <c r="E173" s="24"/>
      <c r="F173" s="24"/>
      <c r="G173" s="24"/>
      <c r="H173" s="24"/>
      <c r="I173" s="24"/>
      <c r="J173" s="24"/>
      <c r="K173" s="24"/>
    </row>
    <row r="174" spans="1:16" ht="5.25" customHeight="1" x14ac:dyDescent="0.25"/>
    <row r="175" spans="1:16" s="2" customFormat="1" ht="25.5" x14ac:dyDescent="0.25">
      <c r="A175" s="3" t="s">
        <v>0</v>
      </c>
      <c r="B175" s="3" t="s">
        <v>1</v>
      </c>
      <c r="C175" s="17" t="s">
        <v>2</v>
      </c>
      <c r="D175" s="19"/>
      <c r="E175" s="3" t="s">
        <v>3</v>
      </c>
      <c r="F175" s="17" t="s">
        <v>4</v>
      </c>
      <c r="G175" s="19"/>
      <c r="H175" s="3" t="s">
        <v>5</v>
      </c>
      <c r="I175" s="4" t="s">
        <v>8</v>
      </c>
      <c r="J175" s="4" t="s">
        <v>12</v>
      </c>
      <c r="K175" s="4" t="s">
        <v>9</v>
      </c>
      <c r="N175" s="2" t="s">
        <v>6</v>
      </c>
      <c r="O175" s="2" t="s">
        <v>8</v>
      </c>
      <c r="P175" s="2" t="s">
        <v>9</v>
      </c>
    </row>
    <row r="176" spans="1:16" x14ac:dyDescent="0.25">
      <c r="A176" s="8"/>
      <c r="B176" s="9"/>
      <c r="C176" s="14"/>
      <c r="D176" s="16"/>
      <c r="E176" s="8"/>
      <c r="F176" s="14"/>
      <c r="G176" s="16"/>
      <c r="H176" s="8"/>
      <c r="I176" s="8"/>
      <c r="J176" s="8"/>
      <c r="K176" s="8"/>
      <c r="N176">
        <f>IF($J176="Experiential",$H176,0)</f>
        <v>0</v>
      </c>
      <c r="O176">
        <f>IF($I176="Yes",$H176,0)</f>
        <v>0</v>
      </c>
      <c r="P176">
        <f>IF($K176="Yes",$H176,0)</f>
        <v>0</v>
      </c>
    </row>
    <row r="177" spans="1:16" x14ac:dyDescent="0.25">
      <c r="A177" s="8"/>
      <c r="B177" s="9"/>
      <c r="C177" s="14"/>
      <c r="D177" s="16"/>
      <c r="E177" s="8"/>
      <c r="F177" s="14"/>
      <c r="G177" s="16"/>
      <c r="H177" s="8"/>
      <c r="I177" s="8"/>
      <c r="J177" s="8"/>
      <c r="K177" s="8"/>
      <c r="N177">
        <f>IF($J177="Experiential",$H177,0)</f>
        <v>0</v>
      </c>
      <c r="O177">
        <f>IF($I177="Yes",$H177,0)</f>
        <v>0</v>
      </c>
      <c r="P177">
        <f t="shared" ref="P177" si="27">IF($K177="Yes",$H177,0)</f>
        <v>0</v>
      </c>
    </row>
    <row r="178" spans="1:16" ht="4.5" customHeight="1" x14ac:dyDescent="0.25">
      <c r="H178"/>
      <c r="I178"/>
      <c r="J178"/>
      <c r="K178"/>
    </row>
    <row r="179" spans="1:16" x14ac:dyDescent="0.25">
      <c r="E179" s="20" t="s">
        <v>47</v>
      </c>
      <c r="F179" s="20"/>
      <c r="G179" s="20"/>
      <c r="H179" s="5">
        <f>SUM(H176:H177)</f>
        <v>0</v>
      </c>
      <c r="N179">
        <f>SUM(N176:N177)+N167</f>
        <v>0</v>
      </c>
      <c r="O179">
        <f t="shared" ref="O179:P179" si="28">SUM(O176:O177)+O167</f>
        <v>0</v>
      </c>
      <c r="P179">
        <f t="shared" si="28"/>
        <v>0</v>
      </c>
    </row>
    <row r="180" spans="1:16" ht="15.75" x14ac:dyDescent="0.25">
      <c r="E180" s="21" t="s">
        <v>18</v>
      </c>
      <c r="F180" s="21"/>
      <c r="G180" s="21"/>
      <c r="H180" s="6">
        <f>$E$25+$H$35+$H$51+$H$63+$H$79+$H$93+$H$109+$H$121+$H$137+$H$151+$H$167+$H$179</f>
        <v>0</v>
      </c>
    </row>
    <row r="181" spans="1:16" x14ac:dyDescent="0.25">
      <c r="E181" s="22" t="s">
        <v>14</v>
      </c>
      <c r="F181" s="22"/>
      <c r="G181" s="22"/>
      <c r="H181" s="7">
        <f>N179</f>
        <v>0</v>
      </c>
    </row>
    <row r="182" spans="1:16" x14ac:dyDescent="0.25">
      <c r="E182" s="22" t="s">
        <v>17</v>
      </c>
      <c r="F182" s="22"/>
      <c r="G182" s="22"/>
      <c r="H182" s="7">
        <f>H180-O179</f>
        <v>0</v>
      </c>
    </row>
    <row r="183" spans="1:16" x14ac:dyDescent="0.25">
      <c r="E183" s="22" t="s">
        <v>20</v>
      </c>
      <c r="F183" s="22"/>
      <c r="G183" s="22"/>
      <c r="H183" s="7">
        <f>H180+P179</f>
        <v>0</v>
      </c>
    </row>
    <row r="185" spans="1:16" ht="18.75" x14ac:dyDescent="0.3">
      <c r="A185" s="23" t="s">
        <v>48</v>
      </c>
      <c r="B185" s="36"/>
      <c r="C185" s="36"/>
      <c r="D185" s="36"/>
      <c r="E185" s="36"/>
      <c r="F185" s="36"/>
      <c r="G185" s="36"/>
      <c r="H185" s="36"/>
      <c r="I185" s="36"/>
      <c r="J185" s="36"/>
      <c r="K185" s="36"/>
    </row>
    <row r="186" spans="1:16" ht="5.25" customHeight="1" x14ac:dyDescent="0.25"/>
    <row r="187" spans="1:16" ht="25.5" x14ac:dyDescent="0.25">
      <c r="A187" s="3" t="s">
        <v>0</v>
      </c>
      <c r="B187" s="3" t="s">
        <v>1</v>
      </c>
      <c r="C187" s="17" t="s">
        <v>2</v>
      </c>
      <c r="D187" s="19" t="s">
        <v>2</v>
      </c>
      <c r="E187" s="3" t="s">
        <v>3</v>
      </c>
      <c r="F187" s="17" t="s">
        <v>4</v>
      </c>
      <c r="G187" s="19"/>
      <c r="H187" s="3" t="s">
        <v>5</v>
      </c>
      <c r="I187" s="4" t="s">
        <v>8</v>
      </c>
      <c r="J187" s="4" t="s">
        <v>12</v>
      </c>
      <c r="K187" s="4" t="s">
        <v>9</v>
      </c>
      <c r="M187" s="2"/>
      <c r="N187" s="2" t="s">
        <v>6</v>
      </c>
      <c r="O187" s="2" t="s">
        <v>8</v>
      </c>
      <c r="P187" s="2" t="s">
        <v>9</v>
      </c>
    </row>
    <row r="188" spans="1:16" x14ac:dyDescent="0.25">
      <c r="A188" s="8"/>
      <c r="B188" s="9"/>
      <c r="C188" s="14"/>
      <c r="D188" s="16"/>
      <c r="E188" s="8"/>
      <c r="F188" s="14"/>
      <c r="G188" s="16"/>
      <c r="H188" s="8"/>
      <c r="I188" s="8"/>
      <c r="J188" s="8"/>
      <c r="K188" s="8"/>
      <c r="N188">
        <f>IF($J188="Experiential",$H188,0)</f>
        <v>0</v>
      </c>
      <c r="O188">
        <f>IF($I188="Yes",$H188,0)</f>
        <v>0</v>
      </c>
      <c r="P188">
        <f>IF($K188="Yes",$H188,0)</f>
        <v>0</v>
      </c>
    </row>
    <row r="189" spans="1:16" x14ac:dyDescent="0.25">
      <c r="A189" s="8"/>
      <c r="B189" s="9"/>
      <c r="C189" s="14"/>
      <c r="D189" s="16"/>
      <c r="E189" s="8"/>
      <c r="F189" s="14"/>
      <c r="G189" s="16"/>
      <c r="H189" s="8"/>
      <c r="I189" s="8"/>
      <c r="J189" s="8"/>
      <c r="K189" s="8"/>
      <c r="N189">
        <f>IF($J189="Experiential",$H189,0)</f>
        <v>0</v>
      </c>
      <c r="O189">
        <f>IF($I189="Yes",$H189,0)</f>
        <v>0</v>
      </c>
      <c r="P189">
        <f t="shared" ref="P189:P193" si="29">IF($K189="Yes",$H189,0)</f>
        <v>0</v>
      </c>
    </row>
    <row r="190" spans="1:16" x14ac:dyDescent="0.25">
      <c r="A190" s="8"/>
      <c r="B190" s="9"/>
      <c r="C190" s="14"/>
      <c r="D190" s="16"/>
      <c r="E190" s="8"/>
      <c r="F190" s="14"/>
      <c r="G190" s="16"/>
      <c r="H190" s="8"/>
      <c r="I190" s="8"/>
      <c r="J190" s="8"/>
      <c r="K190" s="8"/>
      <c r="N190">
        <f>IF($J190="Experiential",$H190,0)</f>
        <v>0</v>
      </c>
      <c r="O190">
        <f>IF($I190="Yes",$H190,0)</f>
        <v>0</v>
      </c>
      <c r="P190">
        <f t="shared" si="29"/>
        <v>0</v>
      </c>
    </row>
    <row r="191" spans="1:16" x14ac:dyDescent="0.25">
      <c r="A191" s="8"/>
      <c r="B191" s="9"/>
      <c r="C191" s="14"/>
      <c r="D191" s="16"/>
      <c r="E191" s="8"/>
      <c r="F191" s="14"/>
      <c r="G191" s="16"/>
      <c r="H191" s="8"/>
      <c r="I191" s="8"/>
      <c r="J191" s="8"/>
      <c r="K191" s="8"/>
      <c r="N191">
        <f>IF($J191="Experiential",$H191,0)</f>
        <v>0</v>
      </c>
      <c r="O191">
        <f>IF($I191="Yes",$H191,0)</f>
        <v>0</v>
      </c>
      <c r="P191">
        <f t="shared" si="29"/>
        <v>0</v>
      </c>
    </row>
    <row r="192" spans="1:16" x14ac:dyDescent="0.25">
      <c r="A192" s="8"/>
      <c r="B192" s="9"/>
      <c r="C192" s="14"/>
      <c r="D192" s="16"/>
      <c r="E192" s="8"/>
      <c r="F192" s="14"/>
      <c r="G192" s="16"/>
      <c r="H192" s="8"/>
      <c r="I192" s="8"/>
      <c r="J192" s="8"/>
      <c r="K192" s="8"/>
      <c r="N192">
        <f t="shared" ref="N192:N193" si="30">IF($J192="Experiential",$H192,0)</f>
        <v>0</v>
      </c>
      <c r="O192">
        <f t="shared" ref="O192:O193" si="31">IF($I192="Yes",$H192,0)</f>
        <v>0</v>
      </c>
      <c r="P192">
        <f t="shared" si="29"/>
        <v>0</v>
      </c>
    </row>
    <row r="193" spans="1:16" x14ac:dyDescent="0.25">
      <c r="A193" s="8"/>
      <c r="B193" s="9"/>
      <c r="C193" s="14"/>
      <c r="D193" s="16"/>
      <c r="E193" s="8"/>
      <c r="F193" s="14"/>
      <c r="G193" s="16"/>
      <c r="H193" s="8"/>
      <c r="I193" s="8"/>
      <c r="J193" s="8"/>
      <c r="K193" s="8"/>
      <c r="N193">
        <f t="shared" si="30"/>
        <v>0</v>
      </c>
      <c r="O193">
        <f t="shared" si="31"/>
        <v>0</v>
      </c>
      <c r="P193">
        <f t="shared" si="29"/>
        <v>0</v>
      </c>
    </row>
    <row r="194" spans="1:16" ht="4.5" customHeight="1" x14ac:dyDescent="0.25">
      <c r="H194"/>
      <c r="I194"/>
      <c r="J194"/>
      <c r="K194"/>
    </row>
    <row r="195" spans="1:16" x14ac:dyDescent="0.25">
      <c r="E195" s="20" t="s">
        <v>54</v>
      </c>
      <c r="F195" s="20"/>
      <c r="G195" s="20"/>
      <c r="H195" s="5">
        <f>SUM(H188:H193)</f>
        <v>0</v>
      </c>
      <c r="N195">
        <f>SUM(N188:N193)+N179</f>
        <v>0</v>
      </c>
      <c r="O195">
        <f>SUM(O188:O193)+O179</f>
        <v>0</v>
      </c>
      <c r="P195">
        <f>SUM(P188:P193)+P179</f>
        <v>0</v>
      </c>
    </row>
    <row r="196" spans="1:16" ht="15.75" x14ac:dyDescent="0.25">
      <c r="E196" s="21" t="s">
        <v>18</v>
      </c>
      <c r="F196" s="21"/>
      <c r="G196" s="21"/>
      <c r="H196" s="6">
        <f>$E$25+$H$35+$H$51+$H$63+$H$79+$H$93+$H$109+$H$121+$H$137+$H$151+$H$167+$H$179+$H$195</f>
        <v>0</v>
      </c>
    </row>
    <row r="197" spans="1:16" x14ac:dyDescent="0.25">
      <c r="E197" s="22" t="s">
        <v>14</v>
      </c>
      <c r="F197" s="22"/>
      <c r="G197" s="22"/>
      <c r="H197" s="7">
        <f>N195</f>
        <v>0</v>
      </c>
    </row>
    <row r="198" spans="1:16" x14ac:dyDescent="0.25">
      <c r="E198" s="22" t="s">
        <v>17</v>
      </c>
      <c r="F198" s="22"/>
      <c r="G198" s="22"/>
      <c r="H198" s="7">
        <f>H196-O195</f>
        <v>0</v>
      </c>
    </row>
    <row r="199" spans="1:16" x14ac:dyDescent="0.25">
      <c r="E199" s="22" t="s">
        <v>20</v>
      </c>
      <c r="F199" s="22"/>
      <c r="G199" s="22"/>
      <c r="H199" s="7">
        <f>H196-P195</f>
        <v>0</v>
      </c>
    </row>
    <row r="200" spans="1:16" x14ac:dyDescent="0.25">
      <c r="H200"/>
    </row>
    <row r="201" spans="1:16" ht="18.75" x14ac:dyDescent="0.3">
      <c r="E201" s="29" t="s">
        <v>23</v>
      </c>
      <c r="F201" s="30"/>
      <c r="G201" s="30"/>
      <c r="H201" s="31"/>
    </row>
    <row r="202" spans="1:16" x14ac:dyDescent="0.25">
      <c r="E202" s="26" t="s">
        <v>27</v>
      </c>
      <c r="F202" s="27"/>
      <c r="G202" s="28"/>
      <c r="H202" s="10">
        <f>$H$35</f>
        <v>0</v>
      </c>
    </row>
    <row r="203" spans="1:16" x14ac:dyDescent="0.25">
      <c r="E203" s="26" t="s">
        <v>49</v>
      </c>
      <c r="F203" s="27"/>
      <c r="G203" s="28"/>
      <c r="H203" s="10">
        <f>$H$51+$H$79</f>
        <v>0</v>
      </c>
    </row>
    <row r="204" spans="1:16" x14ac:dyDescent="0.25">
      <c r="E204" s="26" t="s">
        <v>50</v>
      </c>
      <c r="F204" s="27"/>
      <c r="G204" s="28"/>
      <c r="H204" s="10">
        <f>$H$93</f>
        <v>0</v>
      </c>
    </row>
    <row r="205" spans="1:16" x14ac:dyDescent="0.25">
      <c r="E205" s="26" t="s">
        <v>51</v>
      </c>
      <c r="F205" s="27"/>
      <c r="G205" s="28"/>
      <c r="H205" s="10">
        <f>$H$109+$H$137</f>
        <v>0</v>
      </c>
    </row>
    <row r="206" spans="1:16" x14ac:dyDescent="0.25">
      <c r="E206" s="26" t="s">
        <v>52</v>
      </c>
      <c r="F206" s="27"/>
      <c r="G206" s="28"/>
      <c r="H206" s="10">
        <f>$H$151</f>
        <v>0</v>
      </c>
    </row>
    <row r="207" spans="1:16" x14ac:dyDescent="0.25">
      <c r="E207" s="26" t="s">
        <v>53</v>
      </c>
      <c r="F207" s="27"/>
      <c r="G207" s="28"/>
      <c r="H207" s="10">
        <f>$H$167+$H$195</f>
        <v>0</v>
      </c>
    </row>
    <row r="208" spans="1:16" x14ac:dyDescent="0.25">
      <c r="E208" s="26" t="s">
        <v>24</v>
      </c>
      <c r="F208" s="27"/>
      <c r="G208" s="28"/>
      <c r="H208" s="10">
        <f>$H$63+$H$121+$H$179</f>
        <v>0</v>
      </c>
    </row>
    <row r="209" spans="1:11" x14ac:dyDescent="0.25">
      <c r="E209" s="32" t="s">
        <v>25</v>
      </c>
      <c r="F209" s="33"/>
      <c r="G209" s="34"/>
      <c r="H209" s="11">
        <f>SUM(H202:H208)+E25</f>
        <v>0</v>
      </c>
    </row>
    <row r="211" spans="1:11" ht="18.75" x14ac:dyDescent="0.3">
      <c r="A211" s="23" t="s">
        <v>21</v>
      </c>
      <c r="B211" s="23"/>
      <c r="C211" s="23"/>
      <c r="D211" s="23"/>
      <c r="E211" s="23"/>
      <c r="F211" s="23"/>
      <c r="G211" s="23"/>
      <c r="H211" s="23"/>
      <c r="I211" s="23"/>
      <c r="J211" s="23"/>
      <c r="K211" s="23"/>
    </row>
    <row r="212" spans="1:11" ht="5.25" customHeight="1" x14ac:dyDescent="0.25"/>
    <row r="213" spans="1:11" x14ac:dyDescent="0.25">
      <c r="A213" s="17" t="s">
        <v>22</v>
      </c>
      <c r="B213" s="18"/>
      <c r="C213" s="18"/>
      <c r="D213" s="19"/>
      <c r="E213" s="3" t="s">
        <v>5</v>
      </c>
      <c r="G213" s="17" t="s">
        <v>22</v>
      </c>
      <c r="H213" s="18"/>
      <c r="I213" s="18"/>
      <c r="J213" s="19"/>
      <c r="K213" s="3" t="s">
        <v>5</v>
      </c>
    </row>
    <row r="214" spans="1:11" x14ac:dyDescent="0.25">
      <c r="A214" s="14"/>
      <c r="B214" s="15"/>
      <c r="C214" s="15"/>
      <c r="D214" s="16"/>
      <c r="E214" s="9"/>
      <c r="G214" s="14"/>
      <c r="H214" s="15"/>
      <c r="I214" s="15"/>
      <c r="J214" s="16"/>
      <c r="K214" s="9"/>
    </row>
    <row r="215" spans="1:11" x14ac:dyDescent="0.25">
      <c r="A215" s="14"/>
      <c r="B215" s="15"/>
      <c r="C215" s="15"/>
      <c r="D215" s="16"/>
      <c r="E215" s="9"/>
      <c r="G215" s="14"/>
      <c r="H215" s="15"/>
      <c r="I215" s="15"/>
      <c r="J215" s="16"/>
      <c r="K215" s="9"/>
    </row>
    <row r="216" spans="1:11" x14ac:dyDescent="0.25">
      <c r="A216" s="14"/>
      <c r="B216" s="15"/>
      <c r="C216" s="15"/>
      <c r="D216" s="16"/>
      <c r="E216" s="9"/>
      <c r="G216" s="14"/>
      <c r="H216" s="15"/>
      <c r="I216" s="15"/>
      <c r="J216" s="16"/>
      <c r="K216" s="9"/>
    </row>
    <row r="217" spans="1:11" x14ac:dyDescent="0.25">
      <c r="A217" s="14"/>
      <c r="B217" s="15"/>
      <c r="C217" s="15"/>
      <c r="D217" s="16"/>
      <c r="E217" s="9"/>
      <c r="G217" s="14"/>
      <c r="H217" s="15"/>
      <c r="I217" s="15"/>
      <c r="J217" s="16"/>
      <c r="K217" s="9"/>
    </row>
    <row r="218" spans="1:11" x14ac:dyDescent="0.25">
      <c r="A218" s="14"/>
      <c r="B218" s="15"/>
      <c r="C218" s="15"/>
      <c r="D218" s="16"/>
      <c r="E218" s="9"/>
      <c r="G218" s="14"/>
      <c r="H218" s="15"/>
      <c r="I218" s="15"/>
      <c r="J218" s="16"/>
      <c r="K218" s="9"/>
    </row>
    <row r="219" spans="1:11" x14ac:dyDescent="0.25">
      <c r="A219" s="14"/>
      <c r="B219" s="15"/>
      <c r="C219" s="15"/>
      <c r="D219" s="16"/>
      <c r="E219" s="9"/>
      <c r="G219" s="14"/>
      <c r="H219" s="15"/>
      <c r="I219" s="15"/>
      <c r="J219" s="16"/>
      <c r="K219" s="9"/>
    </row>
    <row r="220" spans="1:11" x14ac:dyDescent="0.25">
      <c r="A220" s="14"/>
      <c r="B220" s="15"/>
      <c r="C220" s="15"/>
      <c r="D220" s="16"/>
      <c r="E220" s="9"/>
      <c r="G220" s="14"/>
      <c r="H220" s="15"/>
      <c r="I220" s="15"/>
      <c r="J220" s="16"/>
      <c r="K220" s="9"/>
    </row>
    <row r="221" spans="1:11" x14ac:dyDescent="0.25">
      <c r="A221" s="14"/>
      <c r="B221" s="15"/>
      <c r="C221" s="15"/>
      <c r="D221" s="16"/>
      <c r="E221" s="9"/>
      <c r="G221" s="14"/>
      <c r="H221" s="15"/>
      <c r="I221" s="15"/>
      <c r="J221" s="16"/>
      <c r="K221" s="9"/>
    </row>
    <row r="222" spans="1:11" x14ac:dyDescent="0.25">
      <c r="A222" s="14"/>
      <c r="B222" s="15"/>
      <c r="C222" s="15"/>
      <c r="D222" s="16"/>
      <c r="E222" s="9"/>
      <c r="G222" s="14"/>
      <c r="H222" s="15"/>
      <c r="I222" s="15"/>
      <c r="J222" s="16"/>
      <c r="K222" s="9"/>
    </row>
    <row r="223" spans="1:11" x14ac:dyDescent="0.25">
      <c r="A223" s="14"/>
      <c r="B223" s="15"/>
      <c r="C223" s="15"/>
      <c r="D223" s="16"/>
      <c r="E223" s="9"/>
      <c r="G223" s="14"/>
      <c r="H223" s="15"/>
      <c r="I223" s="15"/>
      <c r="J223" s="16"/>
      <c r="K223" s="9"/>
    </row>
    <row r="224" spans="1:11" x14ac:dyDescent="0.25">
      <c r="A224" s="14"/>
      <c r="B224" s="15"/>
      <c r="C224" s="15"/>
      <c r="D224" s="16"/>
      <c r="E224" s="9"/>
      <c r="G224" s="14"/>
      <c r="H224" s="15"/>
      <c r="I224" s="15"/>
      <c r="J224" s="16"/>
      <c r="K224" s="9"/>
    </row>
    <row r="225" spans="1:11" x14ac:dyDescent="0.25">
      <c r="A225" s="14"/>
      <c r="B225" s="15"/>
      <c r="C225" s="15"/>
      <c r="D225" s="16"/>
      <c r="E225" s="9"/>
      <c r="G225" s="14"/>
      <c r="H225" s="15"/>
      <c r="I225" s="15"/>
      <c r="J225" s="16"/>
      <c r="K225" s="9"/>
    </row>
    <row r="226" spans="1:11" x14ac:dyDescent="0.25">
      <c r="A226" s="14"/>
      <c r="B226" s="15"/>
      <c r="C226" s="15"/>
      <c r="D226" s="16"/>
      <c r="E226" s="9"/>
      <c r="G226" s="14"/>
      <c r="H226" s="15"/>
      <c r="I226" s="15"/>
      <c r="J226" s="16"/>
      <c r="K226" s="9"/>
    </row>
    <row r="227" spans="1:11" x14ac:dyDescent="0.25">
      <c r="A227" s="14"/>
      <c r="B227" s="15"/>
      <c r="C227" s="15"/>
      <c r="D227" s="16"/>
      <c r="E227" s="9"/>
      <c r="G227" s="14"/>
      <c r="H227" s="15"/>
      <c r="I227" s="15"/>
      <c r="J227" s="16"/>
      <c r="K227" s="9"/>
    </row>
    <row r="228" spans="1:11" x14ac:dyDescent="0.25">
      <c r="A228" s="14"/>
      <c r="B228" s="15"/>
      <c r="C228" s="15"/>
      <c r="D228" s="16"/>
      <c r="E228" s="9"/>
      <c r="G228" s="14"/>
      <c r="H228" s="15"/>
      <c r="I228" s="15"/>
      <c r="J228" s="16"/>
      <c r="K228" s="9"/>
    </row>
    <row r="229" spans="1:11" x14ac:dyDescent="0.25">
      <c r="A229" s="14"/>
      <c r="B229" s="15"/>
      <c r="C229" s="15"/>
      <c r="D229" s="16"/>
      <c r="E229" s="9"/>
      <c r="G229" s="14"/>
      <c r="H229" s="15"/>
      <c r="I229" s="15"/>
      <c r="J229" s="16"/>
      <c r="K229" s="9"/>
    </row>
  </sheetData>
  <sheetProtection algorithmName="SHA-512" hashValue="vJOsLuKVM9wMAEE8TcG5GAs839+x8V4q7h2MUwkCATXo9DrWzeHqvy0r4PcoB1b/DpAe5o2CqrnYjrX1znHxhQ==" saltValue="2Zn4wrD5cAwCxMuRfc5DMA==" spinCount="100000" sheet="1" objects="1" scenarios="1"/>
  <mergeCells count="253">
    <mergeCell ref="E196:G196"/>
    <mergeCell ref="E197:G197"/>
    <mergeCell ref="E198:G198"/>
    <mergeCell ref="E199:G199"/>
    <mergeCell ref="E206:G206"/>
    <mergeCell ref="E207:G207"/>
    <mergeCell ref="C193:D193"/>
    <mergeCell ref="F193:G193"/>
    <mergeCell ref="E195:G195"/>
    <mergeCell ref="C188:D188"/>
    <mergeCell ref="F188:G188"/>
    <mergeCell ref="C189:D189"/>
    <mergeCell ref="F189:G189"/>
    <mergeCell ref="C190:D190"/>
    <mergeCell ref="F190:G190"/>
    <mergeCell ref="C191:D191"/>
    <mergeCell ref="F191:G191"/>
    <mergeCell ref="C192:D192"/>
    <mergeCell ref="F192:G192"/>
    <mergeCell ref="C177:D177"/>
    <mergeCell ref="F177:G177"/>
    <mergeCell ref="E179:G179"/>
    <mergeCell ref="E180:G180"/>
    <mergeCell ref="E181:G181"/>
    <mergeCell ref="E182:G182"/>
    <mergeCell ref="E183:G183"/>
    <mergeCell ref="A185:K185"/>
    <mergeCell ref="C187:D187"/>
    <mergeCell ref="F187:G187"/>
    <mergeCell ref="E168:G168"/>
    <mergeCell ref="E169:G169"/>
    <mergeCell ref="E170:G170"/>
    <mergeCell ref="E171:G171"/>
    <mergeCell ref="A173:K173"/>
    <mergeCell ref="C175:D175"/>
    <mergeCell ref="F175:G175"/>
    <mergeCell ref="C176:D176"/>
    <mergeCell ref="F176:G176"/>
    <mergeCell ref="C165:D165"/>
    <mergeCell ref="F165:G165"/>
    <mergeCell ref="E167:G167"/>
    <mergeCell ref="C160:D160"/>
    <mergeCell ref="F160:G160"/>
    <mergeCell ref="C161:D161"/>
    <mergeCell ref="F161:G161"/>
    <mergeCell ref="C162:D162"/>
    <mergeCell ref="F162:G162"/>
    <mergeCell ref="C163:D163"/>
    <mergeCell ref="F163:G163"/>
    <mergeCell ref="C164:D164"/>
    <mergeCell ref="F164:G164"/>
    <mergeCell ref="I1:J1"/>
    <mergeCell ref="A69:K69"/>
    <mergeCell ref="E79:G79"/>
    <mergeCell ref="C72:D72"/>
    <mergeCell ref="C71:D71"/>
    <mergeCell ref="F32:G32"/>
    <mergeCell ref="F31:G31"/>
    <mergeCell ref="F30:G30"/>
    <mergeCell ref="F29:G29"/>
    <mergeCell ref="F43:G43"/>
    <mergeCell ref="F44:G44"/>
    <mergeCell ref="F45:G45"/>
    <mergeCell ref="F46:G46"/>
    <mergeCell ref="F47:G47"/>
    <mergeCell ref="E35:G35"/>
    <mergeCell ref="E39:G39"/>
    <mergeCell ref="E38:G38"/>
    <mergeCell ref="E36:G36"/>
    <mergeCell ref="E37:G37"/>
    <mergeCell ref="A27:K27"/>
    <mergeCell ref="E51:G51"/>
    <mergeCell ref="E52:G52"/>
    <mergeCell ref="A23:K23"/>
    <mergeCell ref="E25:G25"/>
    <mergeCell ref="E64:G64"/>
    <mergeCell ref="F134:G134"/>
    <mergeCell ref="A99:K99"/>
    <mergeCell ref="E109:G109"/>
    <mergeCell ref="E110:G110"/>
    <mergeCell ref="E111:G111"/>
    <mergeCell ref="E112:G112"/>
    <mergeCell ref="C101:D101"/>
    <mergeCell ref="C102:D102"/>
    <mergeCell ref="C103:D103"/>
    <mergeCell ref="C104:D104"/>
    <mergeCell ref="C105:D105"/>
    <mergeCell ref="C106:D106"/>
    <mergeCell ref="C107:D107"/>
    <mergeCell ref="F101:G101"/>
    <mergeCell ref="F105:G105"/>
    <mergeCell ref="F106:G106"/>
    <mergeCell ref="F103:G103"/>
    <mergeCell ref="F104:G104"/>
    <mergeCell ref="F107:G107"/>
    <mergeCell ref="F102:G102"/>
    <mergeCell ref="C31:D31"/>
    <mergeCell ref="C30:D30"/>
    <mergeCell ref="C29:D29"/>
    <mergeCell ref="C77:D77"/>
    <mergeCell ref="C76:D76"/>
    <mergeCell ref="C75:D75"/>
    <mergeCell ref="C74:D74"/>
    <mergeCell ref="C73:D73"/>
    <mergeCell ref="E53:G53"/>
    <mergeCell ref="E54:G54"/>
    <mergeCell ref="E55:G55"/>
    <mergeCell ref="F71:G71"/>
    <mergeCell ref="C33:D33"/>
    <mergeCell ref="C32:D32"/>
    <mergeCell ref="C49:D49"/>
    <mergeCell ref="C48:D48"/>
    <mergeCell ref="C47:D47"/>
    <mergeCell ref="C46:D46"/>
    <mergeCell ref="C45:D45"/>
    <mergeCell ref="C44:D44"/>
    <mergeCell ref="C43:D43"/>
    <mergeCell ref="F33:G33"/>
    <mergeCell ref="F48:G48"/>
    <mergeCell ref="F49:G49"/>
    <mergeCell ref="E63:G63"/>
    <mergeCell ref="A211:K211"/>
    <mergeCell ref="E140:G140"/>
    <mergeCell ref="E141:G141"/>
    <mergeCell ref="E113:G113"/>
    <mergeCell ref="A127:K127"/>
    <mergeCell ref="E137:G137"/>
    <mergeCell ref="E138:G138"/>
    <mergeCell ref="E139:G139"/>
    <mergeCell ref="C129:D129"/>
    <mergeCell ref="C130:D130"/>
    <mergeCell ref="C131:D131"/>
    <mergeCell ref="C132:D132"/>
    <mergeCell ref="C133:D133"/>
    <mergeCell ref="C134:D134"/>
    <mergeCell ref="C135:D135"/>
    <mergeCell ref="F129:G129"/>
    <mergeCell ref="A143:K143"/>
    <mergeCell ref="C145:D145"/>
    <mergeCell ref="F145:G145"/>
    <mergeCell ref="C146:D146"/>
    <mergeCell ref="F146:G146"/>
    <mergeCell ref="C147:D147"/>
    <mergeCell ref="F147:G147"/>
    <mergeCell ref="A216:D216"/>
    <mergeCell ref="A224:D224"/>
    <mergeCell ref="A222:D222"/>
    <mergeCell ref="A41:K41"/>
    <mergeCell ref="E201:H201"/>
    <mergeCell ref="E209:G209"/>
    <mergeCell ref="E83:G83"/>
    <mergeCell ref="F61:G61"/>
    <mergeCell ref="A57:K57"/>
    <mergeCell ref="C59:D59"/>
    <mergeCell ref="F59:G59"/>
    <mergeCell ref="C60:D60"/>
    <mergeCell ref="F60:G60"/>
    <mergeCell ref="F133:G133"/>
    <mergeCell ref="F132:G132"/>
    <mergeCell ref="F131:G131"/>
    <mergeCell ref="F130:G130"/>
    <mergeCell ref="F72:G72"/>
    <mergeCell ref="F73:G73"/>
    <mergeCell ref="F74:G74"/>
    <mergeCell ref="F75:G75"/>
    <mergeCell ref="F76:G76"/>
    <mergeCell ref="F87:G87"/>
    <mergeCell ref="F88:G88"/>
    <mergeCell ref="G221:J221"/>
    <mergeCell ref="G222:J222"/>
    <mergeCell ref="G223:J223"/>
    <mergeCell ref="G224:J224"/>
    <mergeCell ref="G225:J225"/>
    <mergeCell ref="G226:J226"/>
    <mergeCell ref="A225:D225"/>
    <mergeCell ref="A226:D226"/>
    <mergeCell ref="A217:D217"/>
    <mergeCell ref="A218:D218"/>
    <mergeCell ref="A219:D219"/>
    <mergeCell ref="A220:D220"/>
    <mergeCell ref="A221:D221"/>
    <mergeCell ref="E66:G66"/>
    <mergeCell ref="E67:G67"/>
    <mergeCell ref="G214:J214"/>
    <mergeCell ref="G215:J215"/>
    <mergeCell ref="G216:J216"/>
    <mergeCell ref="G217:J217"/>
    <mergeCell ref="G218:J218"/>
    <mergeCell ref="G219:J219"/>
    <mergeCell ref="G220:J220"/>
    <mergeCell ref="F89:G89"/>
    <mergeCell ref="A115:K115"/>
    <mergeCell ref="C148:D148"/>
    <mergeCell ref="F77:G77"/>
    <mergeCell ref="F148:G148"/>
    <mergeCell ref="C149:D149"/>
    <mergeCell ref="F149:G149"/>
    <mergeCell ref="E151:G151"/>
    <mergeCell ref="E152:G152"/>
    <mergeCell ref="E153:G153"/>
    <mergeCell ref="E154:G154"/>
    <mergeCell ref="E155:G155"/>
    <mergeCell ref="A157:K157"/>
    <mergeCell ref="C159:D159"/>
    <mergeCell ref="F159:G159"/>
    <mergeCell ref="C91:D91"/>
    <mergeCell ref="A85:K85"/>
    <mergeCell ref="A223:D223"/>
    <mergeCell ref="G213:J213"/>
    <mergeCell ref="C1:F1"/>
    <mergeCell ref="E208:G208"/>
    <mergeCell ref="E205:G205"/>
    <mergeCell ref="E204:G204"/>
    <mergeCell ref="E203:G203"/>
    <mergeCell ref="E202:G202"/>
    <mergeCell ref="E121:G121"/>
    <mergeCell ref="E122:G122"/>
    <mergeCell ref="E123:G123"/>
    <mergeCell ref="E124:G124"/>
    <mergeCell ref="E125:G125"/>
    <mergeCell ref="C117:D117"/>
    <mergeCell ref="F117:G117"/>
    <mergeCell ref="C118:D118"/>
    <mergeCell ref="F118:G118"/>
    <mergeCell ref="C119:D119"/>
    <mergeCell ref="E80:G80"/>
    <mergeCell ref="E81:G81"/>
    <mergeCell ref="E82:G82"/>
    <mergeCell ref="E65:G65"/>
    <mergeCell ref="A18:K21"/>
    <mergeCell ref="A227:D227"/>
    <mergeCell ref="G227:J227"/>
    <mergeCell ref="A228:D228"/>
    <mergeCell ref="G228:J228"/>
    <mergeCell ref="A229:D229"/>
    <mergeCell ref="G229:J229"/>
    <mergeCell ref="C61:D61"/>
    <mergeCell ref="A213:D213"/>
    <mergeCell ref="A214:D214"/>
    <mergeCell ref="A215:D215"/>
    <mergeCell ref="F90:G90"/>
    <mergeCell ref="F91:G91"/>
    <mergeCell ref="F135:G135"/>
    <mergeCell ref="E93:G93"/>
    <mergeCell ref="E94:G94"/>
    <mergeCell ref="E95:G95"/>
    <mergeCell ref="E96:G96"/>
    <mergeCell ref="E97:G97"/>
    <mergeCell ref="F119:G119"/>
    <mergeCell ref="C87:D87"/>
    <mergeCell ref="C88:D88"/>
    <mergeCell ref="C89:D89"/>
    <mergeCell ref="C90:D90"/>
  </mergeCells>
  <printOptions horizontalCentered="1" verticalCentered="1"/>
  <pageMargins left="0.25" right="0.25" top="1.20625" bottom="0.75" header="0.3" footer="0.3"/>
  <pageSetup scale="76" fitToHeight="0" orientation="portrait" r:id="rId1"/>
  <headerFooter>
    <oddHeader xml:space="preserve">&amp;L&amp;G&amp;C
*Instructions: Fields in light blue are editable and all other fields will automatically tabulate.&amp;R&amp;"-,Bold"&amp;16COURSE PLANNING WORKSHEET (JD EVENING)
</oddHeader>
  </headerFooter>
  <rowBreaks count="3" manualBreakCount="3">
    <brk id="56" max="16383" man="1"/>
    <brk id="114" max="16383" man="1"/>
    <brk id="172" max="16383" man="1"/>
  </rowBreak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Sheet2!$C$1:$C$2</xm:f>
          </x14:formula1>
          <xm:sqref>J30:J33 I34 I50 J44:J49 I78 J72:J77 J88:J91 I92 I108 J102:J107 I136 J130:J135 J60:J61 I62 J118:J119 I120 J146:J149 I150 I166 J160:J165 I194 J188:J193 J176:J177 I178</xm:sqref>
        </x14:dataValidation>
        <x14:dataValidation type="list" allowBlank="1" showInputMessage="1" showErrorMessage="1" xr:uid="{00000000-0002-0000-0000-000001000000}">
          <x14:formula1>
            <xm:f>Sheet2!$A$1:$A$2</xm:f>
          </x14:formula1>
          <xm:sqref>I30:I33 J34:K34 K30:K33 J50:K50 K44:K49 I44:I49 J78:K78 K72:K77 I72:I77 I88:I91 J92:K92 K88:K91 J108:K108 K102:K107 I102:I107 J136:K136 K130:K135 I130:I135 I60:I61 J62:K62 K60:K61 I118:I119 J120:K120 K118:K119 I146:I149 J150:K150 K146:K149 J166:K166 K160:K165 I160:I165 J194:K194 K188:K193 I188:I193 I176:I177 J178:K178 K176:K177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workbookViewId="0">
      <selection activeCell="D12" sqref="D12"/>
    </sheetView>
  </sheetViews>
  <sheetFormatPr defaultRowHeight="15" x14ac:dyDescent="0.25"/>
  <sheetData>
    <row r="1" spans="1:3" x14ac:dyDescent="0.25">
      <c r="A1" t="s">
        <v>10</v>
      </c>
      <c r="C1" t="s">
        <v>13</v>
      </c>
    </row>
    <row r="2" spans="1:3" x14ac:dyDescent="0.25">
      <c r="A2" t="s">
        <v>11</v>
      </c>
      <c r="C2" t="s">
        <v>7</v>
      </c>
    </row>
  </sheetData>
  <sheetProtection algorithmName="SHA-512" hashValue="xjvTtMNjVWXU5LcuNp78k0Abbkb58yW/rIw85PdJU7DE/Ct9TERajrWbV+AEE7sSx1YBM0e2QYqekRKUCiQT1A==" saltValue="t3jvLYKesv0Bpz8dA5NL7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799e258-d20a-4cf1-b090-fde6a97424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C75A10356D97468875CF7164C9D535" ma:contentTypeVersion="17" ma:contentTypeDescription="Create a new document." ma:contentTypeScope="" ma:versionID="d671004e25562e663934cdb182660798">
  <xsd:schema xmlns:xsd="http://www.w3.org/2001/XMLSchema" xmlns:xs="http://www.w3.org/2001/XMLSchema" xmlns:p="http://schemas.microsoft.com/office/2006/metadata/properties" xmlns:ns3="9799e258-d20a-4cf1-b090-fde6a9742410" xmlns:ns4="85ac483e-b717-48ea-a6c4-f76c9af790ba" targetNamespace="http://schemas.microsoft.com/office/2006/metadata/properties" ma:root="true" ma:fieldsID="56595598937f1961d5f4225405ac10d5" ns3:_="" ns4:_="">
    <xsd:import namespace="9799e258-d20a-4cf1-b090-fde6a9742410"/>
    <xsd:import namespace="85ac483e-b717-48ea-a6c4-f76c9af790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99e258-d20a-4cf1-b090-fde6a97424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ac483e-b717-48ea-a6c4-f76c9af790b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F228CC-49E1-42FE-BF04-A818B252280F}">
  <ds:schemaRef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85ac483e-b717-48ea-a6c4-f76c9af790ba"/>
    <ds:schemaRef ds:uri="http://schemas.microsoft.com/office/infopath/2007/PartnerControls"/>
    <ds:schemaRef ds:uri="http://schemas.openxmlformats.org/package/2006/metadata/core-properties"/>
    <ds:schemaRef ds:uri="9799e258-d20a-4cf1-b090-fde6a9742410"/>
    <ds:schemaRef ds:uri="http://purl.org/dc/terms/"/>
  </ds:schemaRefs>
</ds:datastoreItem>
</file>

<file path=customXml/itemProps2.xml><?xml version="1.0" encoding="utf-8"?>
<ds:datastoreItem xmlns:ds="http://schemas.openxmlformats.org/officeDocument/2006/customXml" ds:itemID="{F6674553-3E2F-4FD7-B72E-1766BCC88E44}">
  <ds:schemaRefs>
    <ds:schemaRef ds:uri="http://schemas.microsoft.com/sharepoint/v3/contenttype/forms"/>
  </ds:schemaRefs>
</ds:datastoreItem>
</file>

<file path=customXml/itemProps3.xml><?xml version="1.0" encoding="utf-8"?>
<ds:datastoreItem xmlns:ds="http://schemas.openxmlformats.org/officeDocument/2006/customXml" ds:itemID="{A3800C14-182D-4E02-83F4-7BBDAB221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99e258-d20a-4cf1-b090-fde6a9742410"/>
    <ds:schemaRef ds:uri="85ac483e-b717-48ea-a6c4-f76c9af79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LMU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Melchor, Justin</dc:creator>
  <cp:lastModifiedBy>Melchor, Justin</cp:lastModifiedBy>
  <cp:lastPrinted>2024-03-15T23:27:37Z</cp:lastPrinted>
  <dcterms:created xsi:type="dcterms:W3CDTF">2023-12-06T04:29:00Z</dcterms:created>
  <dcterms:modified xsi:type="dcterms:W3CDTF">2024-04-26T01:04:47Z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0x01010071C75A10356D97468875CF7164C9D535</vt:lpwstr>
  </property>
</Properties>
</file>